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50"/>
  </bookViews>
  <sheets>
    <sheet name="5 STORY" sheetId="2" r:id="rId1"/>
  </sheets>
  <calcPr calcId="152511"/>
</workbook>
</file>

<file path=xl/calcChain.xml><?xml version="1.0" encoding="utf-8"?>
<calcChain xmlns="http://schemas.openxmlformats.org/spreadsheetml/2006/main">
  <c r="H18" i="2" l="1"/>
  <c r="U47" i="2"/>
  <c r="Q47" i="2"/>
  <c r="K42" i="2"/>
  <c r="G38" i="2"/>
  <c r="U52" i="2" l="1"/>
  <c r="AT37" i="2" s="1"/>
  <c r="Q52" i="2"/>
  <c r="AR44" i="2" s="1"/>
  <c r="M52" i="2"/>
  <c r="AR50" i="2" s="1"/>
  <c r="I52" i="2"/>
  <c r="AR56" i="2" s="1"/>
  <c r="E52" i="2"/>
  <c r="AR62" i="2" s="1"/>
  <c r="S38" i="2"/>
  <c r="AC37" i="2"/>
  <c r="Z44" i="2"/>
  <c r="M47" i="2"/>
  <c r="Z50" i="2" s="1"/>
  <c r="I47" i="2"/>
  <c r="Z56" i="2" s="1"/>
  <c r="E47" i="2"/>
  <c r="Z62" i="2" s="1"/>
  <c r="C27" i="2"/>
  <c r="Q38" i="2" l="1"/>
  <c r="O26" i="2"/>
</calcChain>
</file>

<file path=xl/sharedStrings.xml><?xml version="1.0" encoding="utf-8"?>
<sst xmlns="http://schemas.openxmlformats.org/spreadsheetml/2006/main" count="51" uniqueCount="40">
  <si>
    <t>نیروی رانش دینامیکی</t>
  </si>
  <si>
    <t>𝜸</t>
  </si>
  <si>
    <t>وزن مخصوص خاک</t>
  </si>
  <si>
    <t>H</t>
  </si>
  <si>
    <t>ارتفاع دیوار</t>
  </si>
  <si>
    <t>دامنه شتاب زلزله</t>
  </si>
  <si>
    <t>g</t>
  </si>
  <si>
    <t>شتاب ثقل زمین</t>
  </si>
  <si>
    <t>Fp,Fm</t>
  </si>
  <si>
    <t>مطابق جدول سمت چپ</t>
  </si>
  <si>
    <t>L</t>
  </si>
  <si>
    <t>طول دیوار متصل به خاک</t>
  </si>
  <si>
    <t>ϒ(kg/m3)</t>
  </si>
  <si>
    <t>H(m)</t>
  </si>
  <si>
    <t>base</t>
  </si>
  <si>
    <t>ν</t>
  </si>
  <si>
    <t>Khمعال شتاب مبنای طرح(A)</t>
  </si>
  <si>
    <t>توضیح:ایتبس قادر به اعمال بار ذوزنقه نیست در نتیجه کل بار SOIL به صورت مستطیلی در جهت اطمینان بیشتر وارد میشود</t>
  </si>
  <si>
    <t>m</t>
  </si>
  <si>
    <t>ST(n+1)</t>
  </si>
  <si>
    <t>ST(n)</t>
  </si>
  <si>
    <t>Retaining wall</t>
  </si>
  <si>
    <t>ب)فشار جانبی خاک ناشی از وزن خاک</t>
  </si>
  <si>
    <t>A=</t>
  </si>
  <si>
    <t>الف)فشار جانبی ناشی از زلزله</t>
  </si>
  <si>
    <t>پارامترهای FpوFmازنمودار دستی استخراج شود</t>
  </si>
  <si>
    <t>لنگر واژگونی حول پایه ی دیوار حایل برای دیوارهای طره</t>
  </si>
  <si>
    <t>فشار نیروهای جانبی ناشی از زلزله به دیوار های موازی با محور X
(نکته نیروها در جهت لوکال Y به دیوارهای راستای X اعمال شود)</t>
  </si>
  <si>
    <t>فشار نیروهای جانبی ناشی از زلزله به دیوار های موازی با محور Y
(نکته نیروها در جهت لوکال X به دیوارهای راستای Y اعمال شود)</t>
  </si>
  <si>
    <t>ST-4</t>
  </si>
  <si>
    <t>ST-3</t>
  </si>
  <si>
    <t>ST-2</t>
  </si>
  <si>
    <t>STG</t>
  </si>
  <si>
    <t>ST-1</t>
  </si>
  <si>
    <t>Kh=A:</t>
  </si>
  <si>
    <t>A=0/35 or 0/3 or 0/25 or 0/2</t>
  </si>
  <si>
    <t>در این اکسل Fmاستفاده نمی شود</t>
  </si>
  <si>
    <t>Fp</t>
  </si>
  <si>
    <t>safe-fac</t>
  </si>
  <si>
    <t>نکته با توجه به اینکه جدول 6-4-1 مبحث ششم ویرایش 92 در ویرایش 98 حذف شده و به مبحث هفتم ارجاع داده شده،همچنین در مبحث هفتم هم حداق فشاز خاک و انوع خاک ها و توضیحات وجود ندارد به فرمول روبرو یک ضریب اطمینان به انتخاب کاربر اضافه گردیده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</si>
</sst>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26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1"/>
      <name val="B Titr"/>
      <charset val="178"/>
    </font>
    <font>
      <b/>
      <sz val="24"/>
      <color theme="1"/>
      <name val="Calibri"/>
      <family val="2"/>
      <scheme val="minor"/>
    </font>
    <font>
      <b/>
      <sz val="48"/>
      <color theme="1"/>
      <name val="Calibri"/>
      <family val="2"/>
    </font>
    <font>
      <b/>
      <sz val="3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8"/>
      <color rgb="FFFF0000"/>
      <name val="B Nazanin"/>
      <charset val="17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 diagonalDown="1">
      <left/>
      <right style="thick">
        <color auto="1"/>
      </right>
      <top/>
      <bottom style="medium">
        <color auto="1"/>
      </bottom>
      <diagonal style="medium">
        <color auto="1"/>
      </diagonal>
    </border>
    <border diagonalDown="1">
      <left/>
      <right/>
      <top/>
      <bottom/>
      <diagonal style="medium">
        <color auto="1"/>
      </diagonal>
    </border>
    <border diagonalDown="1">
      <left/>
      <right style="thick">
        <color auto="1"/>
      </right>
      <top/>
      <bottom/>
      <diagonal style="medium">
        <color auto="1"/>
      </diagonal>
    </border>
    <border diagonalDown="1">
      <left/>
      <right/>
      <top/>
      <bottom style="medium">
        <color auto="1"/>
      </bottom>
      <diagonal style="medium">
        <color auto="1"/>
      </diagonal>
    </border>
    <border diagonalDown="1">
      <left/>
      <right/>
      <top style="medium">
        <color auto="1"/>
      </top>
      <bottom/>
      <diagonal style="medium">
        <color auto="1"/>
      </diagonal>
    </border>
    <border diagonalDown="1">
      <left/>
      <right style="thick">
        <color auto="1"/>
      </right>
      <top style="medium">
        <color auto="1"/>
      </top>
      <bottom/>
      <diagonal style="medium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top"/>
    </xf>
    <xf numFmtId="0" fontId="4" fillId="2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/>
    </xf>
    <xf numFmtId="1" fontId="15" fillId="6" borderId="1" xfId="0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8" fillId="11" borderId="1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center" vertical="center"/>
    </xf>
    <xf numFmtId="0" fontId="9" fillId="8" borderId="0" xfId="0" applyFont="1" applyFill="1" applyAlignment="1" applyProtection="1">
      <alignment horizontal="center" vertical="center" textRotation="90"/>
    </xf>
    <xf numFmtId="0" fontId="9" fillId="8" borderId="11" xfId="0" applyFont="1" applyFill="1" applyBorder="1" applyAlignment="1" applyProtection="1">
      <alignment horizontal="center" vertical="center" textRotation="90"/>
    </xf>
    <xf numFmtId="0" fontId="7" fillId="5" borderId="12" xfId="0" applyFont="1" applyFill="1" applyBorder="1" applyAlignment="1" applyProtection="1">
      <alignment horizontal="center" vertical="center"/>
    </xf>
    <xf numFmtId="0" fontId="7" fillId="5" borderId="13" xfId="0" applyFont="1" applyFill="1" applyBorder="1" applyAlignment="1" applyProtection="1">
      <alignment horizontal="center" vertical="center"/>
    </xf>
    <xf numFmtId="0" fontId="7" fillId="5" borderId="32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0" fontId="11" fillId="6" borderId="36" xfId="0" applyFont="1" applyFill="1" applyBorder="1" applyAlignment="1" applyProtection="1">
      <alignment horizontal="center" vertical="center"/>
    </xf>
    <xf numFmtId="0" fontId="11" fillId="6" borderId="37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7" borderId="34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/>
    </xf>
    <xf numFmtId="0" fontId="7" fillId="3" borderId="13" xfId="0" applyFont="1" applyFill="1" applyBorder="1" applyAlignment="1" applyProtection="1">
      <alignment horizontal="center"/>
    </xf>
    <xf numFmtId="2" fontId="8" fillId="6" borderId="1" xfId="0" applyNumberFormat="1" applyFont="1" applyFill="1" applyBorder="1" applyAlignment="1" applyProtection="1">
      <alignment horizontal="center" vertical="center"/>
    </xf>
    <xf numFmtId="0" fontId="10" fillId="9" borderId="1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0" fontId="10" fillId="9" borderId="28" xfId="0" applyFont="1" applyFill="1" applyBorder="1" applyAlignment="1" applyProtection="1">
      <alignment horizontal="center" vertical="center"/>
    </xf>
    <xf numFmtId="0" fontId="10" fillId="9" borderId="29" xfId="0" applyFont="1" applyFill="1" applyBorder="1" applyAlignment="1" applyProtection="1">
      <alignment horizontal="center" vertical="center"/>
    </xf>
    <xf numFmtId="0" fontId="10" fillId="9" borderId="30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</xf>
    <xf numFmtId="0" fontId="2" fillId="7" borderId="3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 readingOrder="2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right" vertical="center"/>
    </xf>
    <xf numFmtId="0" fontId="13" fillId="8" borderId="15" xfId="0" applyFont="1" applyFill="1" applyBorder="1" applyAlignment="1" applyProtection="1">
      <alignment horizontal="center" vertical="center" textRotation="90"/>
    </xf>
    <xf numFmtId="0" fontId="13" fillId="8" borderId="16" xfId="0" applyFont="1" applyFill="1" applyBorder="1" applyAlignment="1" applyProtection="1">
      <alignment horizontal="center" vertical="center" textRotation="90"/>
    </xf>
    <xf numFmtId="0" fontId="13" fillId="8" borderId="17" xfId="0" applyFont="1" applyFill="1" applyBorder="1" applyAlignment="1" applyProtection="1">
      <alignment horizontal="center" vertical="center" textRotation="9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4" fillId="9" borderId="1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 wrapText="1"/>
    </xf>
    <xf numFmtId="1" fontId="16" fillId="6" borderId="1" xfId="0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</xf>
    <xf numFmtId="0" fontId="1" fillId="2" borderId="26" xfId="0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304799</xdr:colOff>
      <xdr:row>0</xdr:row>
      <xdr:rowOff>290512</xdr:rowOff>
    </xdr:from>
    <xdr:ext cx="2543176" cy="6297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7010399" y="290512"/>
              <a:ext cx="2543176" cy="6297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28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2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∆</m:t>
                      </m:r>
                      <m:r>
                        <a:rPr lang="en-US" sz="2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𝒑</m:t>
                      </m:r>
                    </m:e>
                    <m:sub>
                      <m:r>
                        <a:rPr lang="en-US" sz="2800" b="1" i="1">
                          <a:latin typeface="Cambria Math" panose="02040503050406030204" pitchFamily="18" charset="0"/>
                        </a:rPr>
                        <m:t>𝒆𝒒</m:t>
                      </m:r>
                    </m:sub>
                  </m:sSub>
                </m:oMath>
              </a14:m>
              <a:r>
                <a:rPr lang="en-US" sz="1050" b="1"/>
                <a:t>=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28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2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𝜸</m:t>
                      </m:r>
                      <m:r>
                        <a:rPr lang="en-US" sz="2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𝑯</m:t>
                      </m:r>
                    </m:e>
                    <m:sup>
                      <m:r>
                        <a:rPr lang="en-US" sz="2800" b="1" i="1">
                          <a:latin typeface="Cambria Math" panose="02040503050406030204" pitchFamily="18" charset="0"/>
                        </a:rPr>
                        <m:t>𝟐</m:t>
                      </m:r>
                    </m:sup>
                  </m:sSup>
                  <m:f>
                    <m:fPr>
                      <m:ctrlPr>
                        <a:rPr lang="en-US" sz="28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2800" b="1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2800" b="1" i="1">
                              <a:latin typeface="Cambria Math" panose="02040503050406030204" pitchFamily="18" charset="0"/>
                            </a:rPr>
                            <m:t>𝒂</m:t>
                          </m:r>
                        </m:e>
                        <m:sub>
                          <m:r>
                            <a:rPr lang="en-US" sz="2800" b="1" i="1">
                              <a:latin typeface="Cambria Math" panose="02040503050406030204" pitchFamily="18" charset="0"/>
                            </a:rPr>
                            <m:t>𝒉</m:t>
                          </m:r>
                        </m:sub>
                      </m:sSub>
                    </m:num>
                    <m:den>
                      <m:r>
                        <a:rPr lang="en-US" sz="2800" b="1" i="1">
                          <a:latin typeface="Cambria Math" panose="02040503050406030204" pitchFamily="18" charset="0"/>
                        </a:rPr>
                        <m:t>𝒈</m:t>
                      </m:r>
                    </m:den>
                  </m:f>
                  <m:sSub>
                    <m:sSubPr>
                      <m:ctrlPr>
                        <a:rPr lang="en-US" sz="28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2800" b="1" i="1">
                          <a:latin typeface="Cambria Math" panose="02040503050406030204" pitchFamily="18" charset="0"/>
                        </a:rPr>
                        <m:t>𝑭</m:t>
                      </m:r>
                    </m:e>
                    <m:sub>
                      <m:r>
                        <a:rPr lang="en-US" sz="2800" b="1" i="1">
                          <a:latin typeface="Cambria Math" panose="02040503050406030204" pitchFamily="18" charset="0"/>
                        </a:rPr>
                        <m:t>𝒑</m:t>
                      </m:r>
                    </m:sub>
                  </m:sSub>
                </m:oMath>
              </a14:m>
              <a:endParaRPr lang="en-US" sz="28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7010399" y="290512"/>
              <a:ext cx="2543176" cy="6297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2800" b="1" i="0">
                  <a:latin typeface="Cambria Math" panose="02040503050406030204" pitchFamily="18" charset="0"/>
                </a:rPr>
                <a:t>〖</a:t>
              </a:r>
              <a:r>
                <a:rPr lang="en-US" sz="2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∆𝒑〗_</a:t>
              </a:r>
              <a:r>
                <a:rPr lang="en-US" sz="2800" b="1" i="0">
                  <a:latin typeface="Cambria Math" panose="02040503050406030204" pitchFamily="18" charset="0"/>
                </a:rPr>
                <a:t>𝒆𝒒</a:t>
              </a:r>
              <a:r>
                <a:rPr lang="en-US" sz="1050" b="1"/>
                <a:t>=</a:t>
              </a:r>
              <a:r>
                <a:rPr lang="en-US" sz="2800" b="1" i="0">
                  <a:latin typeface="Cambria Math" panose="02040503050406030204" pitchFamily="18" charset="0"/>
                </a:rPr>
                <a:t>〖</a:t>
              </a:r>
              <a:r>
                <a:rPr lang="en-US" sz="2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𝜸𝑯〗^</a:t>
              </a:r>
              <a:r>
                <a:rPr lang="en-US" sz="2800" b="1" i="0">
                  <a:latin typeface="Cambria Math" panose="02040503050406030204" pitchFamily="18" charset="0"/>
                </a:rPr>
                <a:t>𝟐  𝒂_𝒉/𝒈 𝑭_𝒑</a:t>
              </a:r>
              <a:endParaRPr lang="en-US" sz="2800" b="1"/>
            </a:p>
          </xdr:txBody>
        </xdr:sp>
      </mc:Fallback>
    </mc:AlternateContent>
    <xdr:clientData/>
  </xdr:oneCellAnchor>
  <xdr:oneCellAnchor>
    <xdr:from>
      <xdr:col>14</xdr:col>
      <xdr:colOff>257175</xdr:colOff>
      <xdr:row>4</xdr:row>
      <xdr:rowOff>28575</xdr:rowOff>
    </xdr:from>
    <xdr:ext cx="2571750" cy="6297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962775" y="1419225"/>
              <a:ext cx="2571750" cy="6297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28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2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∆</m:t>
                      </m:r>
                      <m:r>
                        <a:rPr lang="en-US" sz="2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𝑴</m:t>
                      </m:r>
                    </m:e>
                    <m:sub>
                      <m:r>
                        <a:rPr lang="en-US" sz="2800" b="1" i="1">
                          <a:latin typeface="Cambria Math" panose="02040503050406030204" pitchFamily="18" charset="0"/>
                        </a:rPr>
                        <m:t>𝒆𝒒</m:t>
                      </m:r>
                    </m:sub>
                  </m:sSub>
                </m:oMath>
              </a14:m>
              <a:r>
                <a:rPr lang="en-US" sz="1050" b="1"/>
                <a:t>=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28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2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𝜸</m:t>
                      </m:r>
                      <m:r>
                        <a:rPr lang="en-US" sz="2800" b="1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𝑯</m:t>
                      </m:r>
                    </m:e>
                    <m:sup>
                      <m:r>
                        <a:rPr lang="en-US" sz="2800" b="1" i="1">
                          <a:latin typeface="Cambria Math" panose="02040503050406030204" pitchFamily="18" charset="0"/>
                        </a:rPr>
                        <m:t>𝟑</m:t>
                      </m:r>
                    </m:sup>
                  </m:sSup>
                  <m:f>
                    <m:fPr>
                      <m:ctrlPr>
                        <a:rPr lang="en-US" sz="28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2800" b="1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2800" b="1" i="1">
                              <a:latin typeface="Cambria Math" panose="02040503050406030204" pitchFamily="18" charset="0"/>
                            </a:rPr>
                            <m:t>𝒂</m:t>
                          </m:r>
                        </m:e>
                        <m:sub>
                          <m:r>
                            <a:rPr lang="en-US" sz="2800" b="1" i="1">
                              <a:latin typeface="Cambria Math" panose="02040503050406030204" pitchFamily="18" charset="0"/>
                            </a:rPr>
                            <m:t>𝒉</m:t>
                          </m:r>
                        </m:sub>
                      </m:sSub>
                    </m:num>
                    <m:den>
                      <m:r>
                        <a:rPr lang="en-US" sz="2800" b="1" i="1">
                          <a:latin typeface="Cambria Math" panose="02040503050406030204" pitchFamily="18" charset="0"/>
                        </a:rPr>
                        <m:t>𝒈</m:t>
                      </m:r>
                    </m:den>
                  </m:f>
                  <m:sSub>
                    <m:sSubPr>
                      <m:ctrlPr>
                        <a:rPr lang="en-US" sz="2800" b="1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2800" b="1" i="1">
                          <a:latin typeface="Cambria Math" panose="02040503050406030204" pitchFamily="18" charset="0"/>
                        </a:rPr>
                        <m:t>𝑭</m:t>
                      </m:r>
                    </m:e>
                    <m:sub>
                      <m:r>
                        <a:rPr lang="en-US" sz="2800" b="1" i="1">
                          <a:latin typeface="Cambria Math" panose="02040503050406030204" pitchFamily="18" charset="0"/>
                        </a:rPr>
                        <m:t>𝒑</m:t>
                      </m:r>
                    </m:sub>
                  </m:sSub>
                </m:oMath>
              </a14:m>
              <a:endParaRPr lang="en-US" sz="28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962775" y="1419225"/>
              <a:ext cx="2571750" cy="6297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2800" b="1" i="0">
                  <a:latin typeface="Cambria Math" panose="02040503050406030204" pitchFamily="18" charset="0"/>
                </a:rPr>
                <a:t>〖</a:t>
              </a:r>
              <a:r>
                <a:rPr lang="en-US" sz="2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∆𝑴〗_</a:t>
              </a:r>
              <a:r>
                <a:rPr lang="en-US" sz="2800" b="1" i="0">
                  <a:latin typeface="Cambria Math" panose="02040503050406030204" pitchFamily="18" charset="0"/>
                </a:rPr>
                <a:t>𝒆𝒒</a:t>
              </a:r>
              <a:r>
                <a:rPr lang="en-US" sz="1050" b="1"/>
                <a:t>=</a:t>
              </a:r>
              <a:r>
                <a:rPr lang="en-US" sz="2800" b="1" i="0">
                  <a:latin typeface="Cambria Math" panose="02040503050406030204" pitchFamily="18" charset="0"/>
                </a:rPr>
                <a:t>〖</a:t>
              </a:r>
              <a:r>
                <a:rPr lang="en-US" sz="28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𝜸𝑯〗^</a:t>
              </a:r>
              <a:r>
                <a:rPr lang="en-US" sz="2800" b="1" i="0">
                  <a:latin typeface="Cambria Math" panose="02040503050406030204" pitchFamily="18" charset="0"/>
                </a:rPr>
                <a:t>𝟑  𝒂_𝒉/𝒈 𝑭_𝒑</a:t>
              </a:r>
              <a:endParaRPr lang="en-US" sz="2800" b="1"/>
            </a:p>
          </xdr:txBody>
        </xdr:sp>
      </mc:Fallback>
    </mc:AlternateContent>
    <xdr:clientData/>
  </xdr:oneCellAnchor>
  <xdr:twoCellAnchor>
    <xdr:from>
      <xdr:col>17</xdr:col>
      <xdr:colOff>475710</xdr:colOff>
      <xdr:row>2</xdr:row>
      <xdr:rowOff>30280</xdr:rowOff>
    </xdr:from>
    <xdr:to>
      <xdr:col>19</xdr:col>
      <xdr:colOff>466725</xdr:colOff>
      <xdr:row>2</xdr:row>
      <xdr:rowOff>38103</xdr:rowOff>
    </xdr:to>
    <xdr:cxnSp macro="">
      <xdr:nvCxnSpPr>
        <xdr:cNvPr id="5" name="Straight Arrow Connector 4"/>
        <xdr:cNvCxnSpPr>
          <a:stCxn id="3" idx="3"/>
        </xdr:cNvCxnSpPr>
      </xdr:nvCxnSpPr>
      <xdr:spPr>
        <a:xfrm>
          <a:off x="10557833" y="605374"/>
          <a:ext cx="1680354" cy="7823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629009</xdr:colOff>
      <xdr:row>5</xdr:row>
      <xdr:rowOff>17972</xdr:rowOff>
    </xdr:from>
    <xdr:to>
      <xdr:col>19</xdr:col>
      <xdr:colOff>447675</xdr:colOff>
      <xdr:row>5</xdr:row>
      <xdr:rowOff>19051</xdr:rowOff>
    </xdr:to>
    <xdr:cxnSp macro="">
      <xdr:nvCxnSpPr>
        <xdr:cNvPr id="6" name="Straight Arrow Connector 5"/>
        <xdr:cNvCxnSpPr/>
      </xdr:nvCxnSpPr>
      <xdr:spPr>
        <a:xfrm>
          <a:off x="10711132" y="1671368"/>
          <a:ext cx="1508005" cy="1079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152401</xdr:colOff>
      <xdr:row>8</xdr:row>
      <xdr:rowOff>233362</xdr:rowOff>
    </xdr:from>
    <xdr:ext cx="40005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7467601" y="2843212"/>
              <a:ext cx="40005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𝒂</m:t>
                        </m:r>
                      </m:e>
                      <m:sub>
                        <m:r>
                          <a:rPr lang="en-US" sz="2400" b="1" i="1">
                            <a:latin typeface="Cambria Math" panose="02040503050406030204" pitchFamily="18" charset="0"/>
                          </a:rPr>
                          <m:t>𝒉</m:t>
                        </m:r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7467601" y="2843212"/>
              <a:ext cx="40005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2400" b="1" i="0">
                  <a:latin typeface="Cambria Math" panose="02040503050406030204" pitchFamily="18" charset="0"/>
                </a:rPr>
                <a:t>𝒂_𝒉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14</xdr:col>
      <xdr:colOff>323850</xdr:colOff>
      <xdr:row>2</xdr:row>
      <xdr:rowOff>214312</xdr:rowOff>
    </xdr:from>
    <xdr:ext cx="1456424" cy="539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7029450" y="804862"/>
              <a:ext cx="1456424" cy="53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𝒂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𝒉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=</m:t>
                        </m:r>
                        <m:sSub>
                          <m:sSubPr>
                            <m:ctrlPr>
                              <a:rPr lang="en-US" sz="3200" b="1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32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e>
                          <m:sub>
                            <m:r>
                              <a:rPr lang="en-US" sz="3200" b="1" i="1">
                                <a:latin typeface="Cambria Math" panose="02040503050406030204" pitchFamily="18" charset="0"/>
                              </a:rPr>
                              <m:t>𝒉</m:t>
                            </m:r>
                          </m:sub>
                        </m:s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𝒈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7029450" y="804862"/>
              <a:ext cx="1456424" cy="53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3200" b="1" i="0">
                  <a:latin typeface="Cambria Math" panose="02040503050406030204" pitchFamily="18" charset="0"/>
                </a:rPr>
                <a:t>𝒂_(𝒉=𝒌_𝒉∗𝒈)</a:t>
              </a:r>
              <a:endParaRPr lang="en-US" sz="1100" b="1"/>
            </a:p>
          </xdr:txBody>
        </xdr:sp>
      </mc:Fallback>
    </mc:AlternateContent>
    <xdr:clientData/>
  </xdr:oneCellAnchor>
  <xdr:twoCellAnchor>
    <xdr:from>
      <xdr:col>16</xdr:col>
      <xdr:colOff>485236</xdr:colOff>
      <xdr:row>3</xdr:row>
      <xdr:rowOff>304801</xdr:rowOff>
    </xdr:from>
    <xdr:to>
      <xdr:col>18</xdr:col>
      <xdr:colOff>295275</xdr:colOff>
      <xdr:row>3</xdr:row>
      <xdr:rowOff>305518</xdr:rowOff>
    </xdr:to>
    <xdr:cxnSp macro="">
      <xdr:nvCxnSpPr>
        <xdr:cNvPr id="9" name="Straight Arrow Connector 8"/>
        <xdr:cNvCxnSpPr/>
      </xdr:nvCxnSpPr>
      <xdr:spPr>
        <a:xfrm flipV="1">
          <a:off x="9722689" y="1167443"/>
          <a:ext cx="1499378" cy="717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69722</xdr:colOff>
      <xdr:row>7</xdr:row>
      <xdr:rowOff>84000</xdr:rowOff>
    </xdr:from>
    <xdr:to>
      <xdr:col>35</xdr:col>
      <xdr:colOff>224117</xdr:colOff>
      <xdr:row>19</xdr:row>
      <xdr:rowOff>59169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54928" y="2347588"/>
          <a:ext cx="4771219" cy="4154963"/>
        </a:xfrm>
        <a:prstGeom prst="rect">
          <a:avLst/>
        </a:prstGeom>
      </xdr:spPr>
    </xdr:pic>
    <xdr:clientData/>
  </xdr:twoCellAnchor>
  <xdr:twoCellAnchor editAs="oneCell">
    <xdr:from>
      <xdr:col>2</xdr:col>
      <xdr:colOff>391754</xdr:colOff>
      <xdr:row>0</xdr:row>
      <xdr:rowOff>228600</xdr:rowOff>
    </xdr:from>
    <xdr:to>
      <xdr:col>11</xdr:col>
      <xdr:colOff>491007</xdr:colOff>
      <xdr:row>13</xdr:row>
      <xdr:rowOff>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754" y="228600"/>
          <a:ext cx="7173870" cy="4088376"/>
        </a:xfrm>
        <a:prstGeom prst="rect">
          <a:avLst/>
        </a:prstGeom>
      </xdr:spPr>
    </xdr:pic>
    <xdr:clientData/>
  </xdr:twoCellAnchor>
  <xdr:oneCellAnchor>
    <xdr:from>
      <xdr:col>8</xdr:col>
      <xdr:colOff>598763</xdr:colOff>
      <xdr:row>15</xdr:row>
      <xdr:rowOff>354956</xdr:rowOff>
    </xdr:from>
    <xdr:ext cx="1533525" cy="4566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4775109" y="5239571"/>
              <a:ext cx="1533525" cy="4566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𝑠𝑜𝑖𝑙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𝑘𝑔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800"/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4775109" y="5239571"/>
              <a:ext cx="1533525" cy="4566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2400" b="0" i="0">
                  <a:latin typeface="Cambria Math" panose="02040503050406030204" pitchFamily="18" charset="0"/>
                </a:rPr>
                <a:t>𝑝_(𝑠𝑜𝑖𝑙 (𝑘𝑔/𝑚2))</a:t>
              </a:r>
              <a:endParaRPr lang="en-US" sz="2800"/>
            </a:p>
          </xdr:txBody>
        </xdr:sp>
      </mc:Fallback>
    </mc:AlternateContent>
    <xdr:clientData/>
  </xdr:oneCellAnchor>
  <xdr:twoCellAnchor>
    <xdr:from>
      <xdr:col>9</xdr:col>
      <xdr:colOff>10990</xdr:colOff>
      <xdr:row>29</xdr:row>
      <xdr:rowOff>277812</xdr:rowOff>
    </xdr:from>
    <xdr:to>
      <xdr:col>10</xdr:col>
      <xdr:colOff>611188</xdr:colOff>
      <xdr:row>33</xdr:row>
      <xdr:rowOff>3663</xdr:rowOff>
    </xdr:to>
    <xdr:cxnSp macro="">
      <xdr:nvCxnSpPr>
        <xdr:cNvPr id="18" name="Straight Connector 17"/>
        <xdr:cNvCxnSpPr/>
      </xdr:nvCxnSpPr>
      <xdr:spPr>
        <a:xfrm flipV="1">
          <a:off x="4201990" y="9239250"/>
          <a:ext cx="1298698" cy="90853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20</xdr:row>
      <xdr:rowOff>9526</xdr:rowOff>
    </xdr:from>
    <xdr:to>
      <xdr:col>10</xdr:col>
      <xdr:colOff>600075</xdr:colOff>
      <xdr:row>22</xdr:row>
      <xdr:rowOff>266700</xdr:rowOff>
    </xdr:to>
    <xdr:cxnSp macro="">
      <xdr:nvCxnSpPr>
        <xdr:cNvPr id="19" name="Straight Connector 18"/>
        <xdr:cNvCxnSpPr/>
      </xdr:nvCxnSpPr>
      <xdr:spPr>
        <a:xfrm>
          <a:off x="3657600" y="6381751"/>
          <a:ext cx="1209675" cy="847724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593912</xdr:colOff>
      <xdr:row>22</xdr:row>
      <xdr:rowOff>268941</xdr:rowOff>
    </xdr:from>
    <xdr:to>
      <xdr:col>10</xdr:col>
      <xdr:colOff>603250</xdr:colOff>
      <xdr:row>29</xdr:row>
      <xdr:rowOff>285750</xdr:rowOff>
    </xdr:to>
    <xdr:cxnSp macro="">
      <xdr:nvCxnSpPr>
        <xdr:cNvPr id="23" name="Straight Connector 22"/>
        <xdr:cNvCxnSpPr/>
      </xdr:nvCxnSpPr>
      <xdr:spPr>
        <a:xfrm>
          <a:off x="5483412" y="7174566"/>
          <a:ext cx="9338" cy="207262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931335</xdr:colOff>
      <xdr:row>21</xdr:row>
      <xdr:rowOff>84667</xdr:rowOff>
    </xdr:from>
    <xdr:to>
      <xdr:col>9</xdr:col>
      <xdr:colOff>677333</xdr:colOff>
      <xdr:row>21</xdr:row>
      <xdr:rowOff>105834</xdr:rowOff>
    </xdr:to>
    <xdr:cxnSp macro="">
      <xdr:nvCxnSpPr>
        <xdr:cNvPr id="29" name="Straight Arrow Connector 28"/>
        <xdr:cNvCxnSpPr/>
      </xdr:nvCxnSpPr>
      <xdr:spPr>
        <a:xfrm flipH="1" flipV="1">
          <a:off x="6180668" y="7143750"/>
          <a:ext cx="709082" cy="2116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941917</xdr:colOff>
      <xdr:row>22</xdr:row>
      <xdr:rowOff>31750</xdr:rowOff>
    </xdr:from>
    <xdr:to>
      <xdr:col>10</xdr:col>
      <xdr:colOff>179917</xdr:colOff>
      <xdr:row>22</xdr:row>
      <xdr:rowOff>42333</xdr:rowOff>
    </xdr:to>
    <xdr:cxnSp macro="">
      <xdr:nvCxnSpPr>
        <xdr:cNvPr id="31" name="Straight Arrow Connector 30"/>
        <xdr:cNvCxnSpPr/>
      </xdr:nvCxnSpPr>
      <xdr:spPr>
        <a:xfrm flipH="1" flipV="1">
          <a:off x="6191250" y="7387167"/>
          <a:ext cx="1164167" cy="10583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931334</xdr:colOff>
      <xdr:row>22</xdr:row>
      <xdr:rowOff>275166</xdr:rowOff>
    </xdr:from>
    <xdr:to>
      <xdr:col>10</xdr:col>
      <xdr:colOff>586540</xdr:colOff>
      <xdr:row>23</xdr:row>
      <xdr:rowOff>1</xdr:rowOff>
    </xdr:to>
    <xdr:cxnSp macro="">
      <xdr:nvCxnSpPr>
        <xdr:cNvPr id="34" name="Straight Arrow Connector 33"/>
        <xdr:cNvCxnSpPr/>
      </xdr:nvCxnSpPr>
      <xdr:spPr>
        <a:xfrm flipH="1" flipV="1">
          <a:off x="6180667" y="7630583"/>
          <a:ext cx="1581373" cy="21168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23</xdr:row>
      <xdr:rowOff>243417</xdr:rowOff>
    </xdr:from>
    <xdr:to>
      <xdr:col>10</xdr:col>
      <xdr:colOff>586539</xdr:colOff>
      <xdr:row>23</xdr:row>
      <xdr:rowOff>265697</xdr:rowOff>
    </xdr:to>
    <xdr:cxnSp macro="">
      <xdr:nvCxnSpPr>
        <xdr:cNvPr id="36" name="Straight Arrow Connector 35"/>
        <xdr:cNvCxnSpPr/>
      </xdr:nvCxnSpPr>
      <xdr:spPr>
        <a:xfrm flipH="1" flipV="1">
          <a:off x="6201833" y="7895167"/>
          <a:ext cx="1560206" cy="2228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2473</xdr:colOff>
      <xdr:row>24</xdr:row>
      <xdr:rowOff>253880</xdr:rowOff>
    </xdr:from>
    <xdr:to>
      <xdr:col>10</xdr:col>
      <xdr:colOff>595679</xdr:colOff>
      <xdr:row>24</xdr:row>
      <xdr:rowOff>262304</xdr:rowOff>
    </xdr:to>
    <xdr:cxnSp macro="">
      <xdr:nvCxnSpPr>
        <xdr:cNvPr id="37" name="Straight Arrow Connector 36"/>
        <xdr:cNvCxnSpPr/>
      </xdr:nvCxnSpPr>
      <xdr:spPr>
        <a:xfrm flipH="1" flipV="1">
          <a:off x="3651281" y="7837245"/>
          <a:ext cx="1201340" cy="8424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25</xdr:row>
      <xdr:rowOff>240632</xdr:rowOff>
    </xdr:from>
    <xdr:to>
      <xdr:col>10</xdr:col>
      <xdr:colOff>586539</xdr:colOff>
      <xdr:row>25</xdr:row>
      <xdr:rowOff>240927</xdr:rowOff>
    </xdr:to>
    <xdr:cxnSp macro="">
      <xdr:nvCxnSpPr>
        <xdr:cNvPr id="38" name="Straight Arrow Connector 37"/>
        <xdr:cNvCxnSpPr/>
      </xdr:nvCxnSpPr>
      <xdr:spPr>
        <a:xfrm flipH="1">
          <a:off x="6196853" y="8488161"/>
          <a:ext cx="1561451" cy="29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958103</xdr:colOff>
      <xdr:row>26</xdr:row>
      <xdr:rowOff>224118</xdr:rowOff>
    </xdr:from>
    <xdr:to>
      <xdr:col>10</xdr:col>
      <xdr:colOff>586540</xdr:colOff>
      <xdr:row>26</xdr:row>
      <xdr:rowOff>225592</xdr:rowOff>
    </xdr:to>
    <xdr:cxnSp macro="">
      <xdr:nvCxnSpPr>
        <xdr:cNvPr id="39" name="Straight Arrow Connector 38"/>
        <xdr:cNvCxnSpPr/>
      </xdr:nvCxnSpPr>
      <xdr:spPr>
        <a:xfrm flipH="1" flipV="1">
          <a:off x="6202456" y="8768603"/>
          <a:ext cx="1555849" cy="1474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27</xdr:row>
      <xdr:rowOff>205540</xdr:rowOff>
    </xdr:from>
    <xdr:to>
      <xdr:col>10</xdr:col>
      <xdr:colOff>601580</xdr:colOff>
      <xdr:row>27</xdr:row>
      <xdr:rowOff>212912</xdr:rowOff>
    </xdr:to>
    <xdr:cxnSp macro="">
      <xdr:nvCxnSpPr>
        <xdr:cNvPr id="40" name="Straight Arrow Connector 39"/>
        <xdr:cNvCxnSpPr/>
      </xdr:nvCxnSpPr>
      <xdr:spPr>
        <a:xfrm flipH="1">
          <a:off x="6196853" y="9046981"/>
          <a:ext cx="1576492" cy="7372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173691</xdr:rowOff>
    </xdr:from>
    <xdr:to>
      <xdr:col>10</xdr:col>
      <xdr:colOff>596566</xdr:colOff>
      <xdr:row>28</xdr:row>
      <xdr:rowOff>180474</xdr:rowOff>
    </xdr:to>
    <xdr:cxnSp macro="">
      <xdr:nvCxnSpPr>
        <xdr:cNvPr id="41" name="Straight Arrow Connector 40"/>
        <xdr:cNvCxnSpPr/>
      </xdr:nvCxnSpPr>
      <xdr:spPr>
        <a:xfrm flipH="1" flipV="1">
          <a:off x="6208059" y="9312088"/>
          <a:ext cx="1560272" cy="6783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941294</xdr:colOff>
      <xdr:row>29</xdr:row>
      <xdr:rowOff>134471</xdr:rowOff>
    </xdr:from>
    <xdr:to>
      <xdr:col>10</xdr:col>
      <xdr:colOff>601580</xdr:colOff>
      <xdr:row>29</xdr:row>
      <xdr:rowOff>140368</xdr:rowOff>
    </xdr:to>
    <xdr:cxnSp macro="">
      <xdr:nvCxnSpPr>
        <xdr:cNvPr id="42" name="Straight Arrow Connector 41"/>
        <xdr:cNvCxnSpPr/>
      </xdr:nvCxnSpPr>
      <xdr:spPr>
        <a:xfrm flipH="1" flipV="1">
          <a:off x="6185647" y="9569824"/>
          <a:ext cx="1587698" cy="589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958103</xdr:colOff>
      <xdr:row>30</xdr:row>
      <xdr:rowOff>101149</xdr:rowOff>
    </xdr:from>
    <xdr:to>
      <xdr:col>10</xdr:col>
      <xdr:colOff>372153</xdr:colOff>
      <xdr:row>30</xdr:row>
      <xdr:rowOff>112059</xdr:rowOff>
    </xdr:to>
    <xdr:cxnSp macro="">
      <xdr:nvCxnSpPr>
        <xdr:cNvPr id="43" name="Straight Arrow Connector 42"/>
        <xdr:cNvCxnSpPr/>
      </xdr:nvCxnSpPr>
      <xdr:spPr>
        <a:xfrm flipH="1">
          <a:off x="6202456" y="9833458"/>
          <a:ext cx="1341462" cy="1091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946898</xdr:colOff>
      <xdr:row>31</xdr:row>
      <xdr:rowOff>123264</xdr:rowOff>
    </xdr:from>
    <xdr:to>
      <xdr:col>9</xdr:col>
      <xdr:colOff>840441</xdr:colOff>
      <xdr:row>31</xdr:row>
      <xdr:rowOff>134470</xdr:rowOff>
    </xdr:to>
    <xdr:cxnSp macro="">
      <xdr:nvCxnSpPr>
        <xdr:cNvPr id="44" name="Straight Arrow Connector 43"/>
        <xdr:cNvCxnSpPr/>
      </xdr:nvCxnSpPr>
      <xdr:spPr>
        <a:xfrm flipH="1">
          <a:off x="6191251" y="10152529"/>
          <a:ext cx="857249" cy="11206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933067</xdr:colOff>
      <xdr:row>32</xdr:row>
      <xdr:rowOff>78441</xdr:rowOff>
    </xdr:from>
    <xdr:to>
      <xdr:col>9</xdr:col>
      <xdr:colOff>409015</xdr:colOff>
      <xdr:row>32</xdr:row>
      <xdr:rowOff>90245</xdr:rowOff>
    </xdr:to>
    <xdr:cxnSp macro="">
      <xdr:nvCxnSpPr>
        <xdr:cNvPr id="49" name="Straight Arrow Connector 48"/>
        <xdr:cNvCxnSpPr/>
      </xdr:nvCxnSpPr>
      <xdr:spPr>
        <a:xfrm flipH="1">
          <a:off x="6177420" y="10404662"/>
          <a:ext cx="439654" cy="11804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605665</xdr:colOff>
      <xdr:row>25</xdr:row>
      <xdr:rowOff>155299</xdr:rowOff>
    </xdr:from>
    <xdr:to>
      <xdr:col>14</xdr:col>
      <xdr:colOff>14432</xdr:colOff>
      <xdr:row>26</xdr:row>
      <xdr:rowOff>101023</xdr:rowOff>
    </xdr:to>
    <xdr:cxnSp macro="">
      <xdr:nvCxnSpPr>
        <xdr:cNvPr id="53" name="Elbow Connector 52"/>
        <xdr:cNvCxnSpPr/>
      </xdr:nvCxnSpPr>
      <xdr:spPr>
        <a:xfrm>
          <a:off x="5454756" y="7962913"/>
          <a:ext cx="2179676" cy="234360"/>
        </a:xfrm>
        <a:prstGeom prst="bentConnector3">
          <a:avLst>
            <a:gd name="adj1" fmla="val 59269"/>
          </a:avLst>
        </a:prstGeom>
        <a:ln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oneCellAnchor>
    <xdr:from>
      <xdr:col>12</xdr:col>
      <xdr:colOff>208970</xdr:colOff>
      <xdr:row>27</xdr:row>
      <xdr:rowOff>21360</xdr:rowOff>
    </xdr:from>
    <xdr:ext cx="1869211" cy="4566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TextBox 56"/>
            <xdr:cNvSpPr txBox="1"/>
          </xdr:nvSpPr>
          <xdr:spPr>
            <a:xfrm>
              <a:off x="6443515" y="8261928"/>
              <a:ext cx="1869211" cy="4566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𝒑</m:t>
                        </m:r>
                      </m:e>
                      <m:sub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𝒔𝒐𝒊𝒍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en-US" sz="2800" b="1"/>
            </a:p>
          </xdr:txBody>
        </xdr:sp>
      </mc:Choice>
      <mc:Fallback xmlns="">
        <xdr:sp macro="" textlink="">
          <xdr:nvSpPr>
            <xdr:cNvPr id="57" name="TextBox 56"/>
            <xdr:cNvSpPr txBox="1"/>
          </xdr:nvSpPr>
          <xdr:spPr>
            <a:xfrm>
              <a:off x="6443515" y="8261928"/>
              <a:ext cx="1869211" cy="4566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2800" b="1" i="0">
                  <a:latin typeface="Cambria Math" panose="02040503050406030204" pitchFamily="18" charset="0"/>
                </a:rPr>
                <a:t>𝒑_(𝒔𝒐𝒊𝒍 (𝒌𝒈/𝒎𝟐))</a:t>
              </a:r>
              <a:endParaRPr lang="en-US" sz="2800" b="1"/>
            </a:p>
          </xdr:txBody>
        </xdr:sp>
      </mc:Fallback>
    </mc:AlternateContent>
    <xdr:clientData/>
  </xdr:oneCellAnchor>
  <xdr:oneCellAnchor>
    <xdr:from>
      <xdr:col>15</xdr:col>
      <xdr:colOff>365413</xdr:colOff>
      <xdr:row>22</xdr:row>
      <xdr:rowOff>144606</xdr:rowOff>
    </xdr:from>
    <xdr:ext cx="65" cy="172227"/>
    <xdr:sp macro="" textlink="">
      <xdr:nvSpPr>
        <xdr:cNvPr id="58" name="TextBox 57"/>
        <xdr:cNvSpPr txBox="1"/>
      </xdr:nvSpPr>
      <xdr:spPr>
        <a:xfrm>
          <a:off x="7760277" y="709785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15</xdr:col>
      <xdr:colOff>0</xdr:colOff>
      <xdr:row>26</xdr:row>
      <xdr:rowOff>286615</xdr:rowOff>
    </xdr:from>
    <xdr:to>
      <xdr:col>16</xdr:col>
      <xdr:colOff>173182</xdr:colOff>
      <xdr:row>27</xdr:row>
      <xdr:rowOff>0</xdr:rowOff>
    </xdr:to>
    <xdr:cxnSp macro="">
      <xdr:nvCxnSpPr>
        <xdr:cNvPr id="59" name="Straight Arrow Connector 58"/>
        <xdr:cNvCxnSpPr/>
      </xdr:nvCxnSpPr>
      <xdr:spPr>
        <a:xfrm>
          <a:off x="7394864" y="8417501"/>
          <a:ext cx="779318" cy="7794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531813</xdr:colOff>
      <xdr:row>20</xdr:row>
      <xdr:rowOff>0</xdr:rowOff>
    </xdr:from>
    <xdr:to>
      <xdr:col>3</xdr:col>
      <xdr:colOff>555625</xdr:colOff>
      <xdr:row>20</xdr:row>
      <xdr:rowOff>0</xdr:rowOff>
    </xdr:to>
    <xdr:cxnSp macro="">
      <xdr:nvCxnSpPr>
        <xdr:cNvPr id="66" name="Straight Connector 65"/>
        <xdr:cNvCxnSpPr/>
      </xdr:nvCxnSpPr>
      <xdr:spPr>
        <a:xfrm>
          <a:off x="531813" y="6580188"/>
          <a:ext cx="72231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557212</xdr:colOff>
      <xdr:row>33</xdr:row>
      <xdr:rowOff>1588</xdr:rowOff>
    </xdr:from>
    <xdr:to>
      <xdr:col>3</xdr:col>
      <xdr:colOff>287337</xdr:colOff>
      <xdr:row>33</xdr:row>
      <xdr:rowOff>1588</xdr:rowOff>
    </xdr:to>
    <xdr:cxnSp macro="">
      <xdr:nvCxnSpPr>
        <xdr:cNvPr id="68" name="Straight Connector 67"/>
        <xdr:cNvCxnSpPr/>
      </xdr:nvCxnSpPr>
      <xdr:spPr>
        <a:xfrm>
          <a:off x="557212" y="10407651"/>
          <a:ext cx="42862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20</xdr:row>
      <xdr:rowOff>15874</xdr:rowOff>
    </xdr:from>
    <xdr:to>
      <xdr:col>3</xdr:col>
      <xdr:colOff>95251</xdr:colOff>
      <xdr:row>25</xdr:row>
      <xdr:rowOff>230188</xdr:rowOff>
    </xdr:to>
    <xdr:cxnSp macro="">
      <xdr:nvCxnSpPr>
        <xdr:cNvPr id="70" name="Straight Connector 69"/>
        <xdr:cNvCxnSpPr/>
      </xdr:nvCxnSpPr>
      <xdr:spPr>
        <a:xfrm flipH="1">
          <a:off x="793750" y="6596062"/>
          <a:ext cx="1" cy="168275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80963</xdr:colOff>
      <xdr:row>27</xdr:row>
      <xdr:rowOff>167105</xdr:rowOff>
    </xdr:from>
    <xdr:to>
      <xdr:col>3</xdr:col>
      <xdr:colOff>83553</xdr:colOff>
      <xdr:row>32</xdr:row>
      <xdr:rowOff>287338</xdr:rowOff>
    </xdr:to>
    <xdr:cxnSp macro="">
      <xdr:nvCxnSpPr>
        <xdr:cNvPr id="71" name="Straight Connector 70"/>
        <xdr:cNvCxnSpPr/>
      </xdr:nvCxnSpPr>
      <xdr:spPr>
        <a:xfrm flipH="1">
          <a:off x="782805" y="9073816"/>
          <a:ext cx="2590" cy="162418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165589</xdr:colOff>
      <xdr:row>36</xdr:row>
      <xdr:rowOff>241428</xdr:rowOff>
    </xdr:from>
    <xdr:ext cx="499945" cy="4209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TextBox 77"/>
            <xdr:cNvSpPr txBox="1"/>
          </xdr:nvSpPr>
          <xdr:spPr>
            <a:xfrm>
              <a:off x="2271115" y="12005639"/>
              <a:ext cx="499945" cy="4209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2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𝒌</m:t>
                        </m:r>
                      </m:e>
                      <m:sub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𝒉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78" name="TextBox 77"/>
            <xdr:cNvSpPr txBox="1"/>
          </xdr:nvSpPr>
          <xdr:spPr>
            <a:xfrm>
              <a:off x="2271115" y="12005639"/>
              <a:ext cx="499945" cy="4209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en-US" sz="2800" b="1" i="0">
                  <a:latin typeface="Cambria Math" panose="02040503050406030204" pitchFamily="18" charset="0"/>
                </a:rPr>
                <a:t>𝒌</a:t>
              </a:r>
              <a:r>
                <a:rPr lang="fa-IR" sz="2800" b="1" i="0">
                  <a:latin typeface="Cambria Math" panose="02040503050406030204" pitchFamily="18" charset="0"/>
                </a:rPr>
                <a:t>_</a:t>
              </a:r>
              <a:r>
                <a:rPr lang="en-US" sz="2800" b="1" i="0">
                  <a:latin typeface="Cambria Math" panose="02040503050406030204" pitchFamily="18" charset="0"/>
                </a:rPr>
                <a:t>𝒉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8</xdr:col>
      <xdr:colOff>341923</xdr:colOff>
      <xdr:row>36</xdr:row>
      <xdr:rowOff>134327</xdr:rowOff>
    </xdr:from>
    <xdr:ext cx="1577163" cy="4723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9" name="TextBox 78"/>
            <xdr:cNvSpPr txBox="1"/>
          </xdr:nvSpPr>
          <xdr:spPr>
            <a:xfrm>
              <a:off x="4518269" y="11723077"/>
              <a:ext cx="1577163" cy="472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2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𝑳</m:t>
                        </m:r>
                      </m:e>
                      <m:sub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𝒘𝒂𝒍𝒍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𝑿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79" name="TextBox 78"/>
            <xdr:cNvSpPr txBox="1"/>
          </xdr:nvSpPr>
          <xdr:spPr>
            <a:xfrm>
              <a:off x="4518269" y="11723077"/>
              <a:ext cx="1577163" cy="472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en-US" sz="2800" b="1" i="0">
                  <a:latin typeface="Cambria Math" panose="02040503050406030204" pitchFamily="18" charset="0"/>
                </a:rPr>
                <a:t>𝑳</a:t>
              </a:r>
              <a:r>
                <a:rPr lang="fa-IR" sz="2800" b="1" i="0">
                  <a:latin typeface="Cambria Math" panose="02040503050406030204" pitchFamily="18" charset="0"/>
                </a:rPr>
                <a:t>_(</a:t>
              </a:r>
              <a:r>
                <a:rPr lang="en-US" sz="2800" b="1" i="0">
                  <a:latin typeface="Cambria Math" panose="02040503050406030204" pitchFamily="18" charset="0"/>
                </a:rPr>
                <a:t>𝒘𝒂𝒍𝒍,𝑿(𝒎)</a:t>
              </a:r>
              <a:r>
                <a:rPr lang="fa-IR" sz="28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11</xdr:col>
      <xdr:colOff>219808</xdr:colOff>
      <xdr:row>36</xdr:row>
      <xdr:rowOff>158750</xdr:rowOff>
    </xdr:from>
    <xdr:ext cx="1562094" cy="4723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TextBox 80"/>
            <xdr:cNvSpPr txBox="1"/>
          </xdr:nvSpPr>
          <xdr:spPr>
            <a:xfrm>
              <a:off x="6484327" y="11747500"/>
              <a:ext cx="1562094" cy="472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2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𝑳</m:t>
                        </m:r>
                      </m:e>
                      <m:sub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𝒘𝒂𝒍𝒍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𝒀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81" name="TextBox 80"/>
            <xdr:cNvSpPr txBox="1"/>
          </xdr:nvSpPr>
          <xdr:spPr>
            <a:xfrm>
              <a:off x="6484327" y="11747500"/>
              <a:ext cx="1562094" cy="472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en-US" sz="2800" b="1" i="0">
                  <a:latin typeface="Cambria Math" panose="02040503050406030204" pitchFamily="18" charset="0"/>
                </a:rPr>
                <a:t>𝑳</a:t>
              </a:r>
              <a:r>
                <a:rPr lang="fa-IR" sz="2800" b="1" i="0">
                  <a:latin typeface="Cambria Math" panose="02040503050406030204" pitchFamily="18" charset="0"/>
                </a:rPr>
                <a:t>_(</a:t>
              </a:r>
              <a:r>
                <a:rPr lang="en-US" sz="2800" b="1" i="0">
                  <a:latin typeface="Cambria Math" panose="02040503050406030204" pitchFamily="18" charset="0"/>
                </a:rPr>
                <a:t>𝒘𝒂𝒍𝒍,𝒀(𝒎)</a:t>
              </a:r>
              <a:r>
                <a:rPr lang="fa-IR" sz="28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16</xdr:col>
      <xdr:colOff>73269</xdr:colOff>
      <xdr:row>35</xdr:row>
      <xdr:rowOff>378558</xdr:rowOff>
    </xdr:from>
    <xdr:ext cx="1577163" cy="4723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3" name="TextBox 82"/>
            <xdr:cNvSpPr txBox="1"/>
          </xdr:nvSpPr>
          <xdr:spPr>
            <a:xfrm>
              <a:off x="10282115" y="11515481"/>
              <a:ext cx="1577163" cy="472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2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𝑳</m:t>
                        </m:r>
                      </m:e>
                      <m:sub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𝒘𝒂𝒍𝒍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𝑿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83" name="TextBox 82"/>
            <xdr:cNvSpPr txBox="1"/>
          </xdr:nvSpPr>
          <xdr:spPr>
            <a:xfrm>
              <a:off x="10282115" y="11515481"/>
              <a:ext cx="1577163" cy="472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en-US" sz="2800" b="1" i="0">
                  <a:latin typeface="Cambria Math" panose="02040503050406030204" pitchFamily="18" charset="0"/>
                </a:rPr>
                <a:t>𝑳</a:t>
              </a:r>
              <a:r>
                <a:rPr lang="fa-IR" sz="2800" b="1" i="0">
                  <a:latin typeface="Cambria Math" panose="02040503050406030204" pitchFamily="18" charset="0"/>
                </a:rPr>
                <a:t>_(</a:t>
              </a:r>
              <a:r>
                <a:rPr lang="en-US" sz="2800" b="1" i="0">
                  <a:latin typeface="Cambria Math" panose="02040503050406030204" pitchFamily="18" charset="0"/>
                </a:rPr>
                <a:t>𝒘𝒂𝒍𝒍,𝑿(𝒎)</a:t>
              </a:r>
              <a:r>
                <a:rPr lang="fa-IR" sz="28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twoCellAnchor>
    <xdr:from>
      <xdr:col>16</xdr:col>
      <xdr:colOff>73269</xdr:colOff>
      <xdr:row>36</xdr:row>
      <xdr:rowOff>427405</xdr:rowOff>
    </xdr:from>
    <xdr:to>
      <xdr:col>17</xdr:col>
      <xdr:colOff>781539</xdr:colOff>
      <xdr:row>36</xdr:row>
      <xdr:rowOff>439616</xdr:rowOff>
    </xdr:to>
    <xdr:cxnSp macro="">
      <xdr:nvCxnSpPr>
        <xdr:cNvPr id="85" name="Straight Connector 84"/>
        <xdr:cNvCxnSpPr/>
      </xdr:nvCxnSpPr>
      <xdr:spPr>
        <a:xfrm flipV="1">
          <a:off x="10282115" y="12016155"/>
          <a:ext cx="1550866" cy="1221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12211</xdr:colOff>
      <xdr:row>35</xdr:row>
      <xdr:rowOff>402980</xdr:rowOff>
    </xdr:from>
    <xdr:ext cx="1562094" cy="4723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7" name="TextBox 86"/>
            <xdr:cNvSpPr txBox="1"/>
          </xdr:nvSpPr>
          <xdr:spPr>
            <a:xfrm>
              <a:off x="11906249" y="11539903"/>
              <a:ext cx="1562094" cy="472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28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𝑳</m:t>
                        </m:r>
                      </m:e>
                      <m:sub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𝒘𝒂𝒍𝒍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𝒀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28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87" name="TextBox 86"/>
            <xdr:cNvSpPr txBox="1"/>
          </xdr:nvSpPr>
          <xdr:spPr>
            <a:xfrm>
              <a:off x="11906249" y="11539903"/>
              <a:ext cx="1562094" cy="472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en-US" sz="2800" b="1" i="0">
                  <a:latin typeface="Cambria Math" panose="02040503050406030204" pitchFamily="18" charset="0"/>
                </a:rPr>
                <a:t>𝑳</a:t>
              </a:r>
              <a:r>
                <a:rPr lang="fa-IR" sz="2800" b="1" i="0">
                  <a:latin typeface="Cambria Math" panose="02040503050406030204" pitchFamily="18" charset="0"/>
                </a:rPr>
                <a:t>_(</a:t>
              </a:r>
              <a:r>
                <a:rPr lang="en-US" sz="2800" b="1" i="0">
                  <a:latin typeface="Cambria Math" panose="02040503050406030204" pitchFamily="18" charset="0"/>
                </a:rPr>
                <a:t>𝒘𝒂𝒍𝒍,𝒀(𝒎)</a:t>
              </a:r>
              <a:r>
                <a:rPr lang="fa-IR" sz="28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twoCellAnchor>
    <xdr:from>
      <xdr:col>18</xdr:col>
      <xdr:colOff>24424</xdr:colOff>
      <xdr:row>36</xdr:row>
      <xdr:rowOff>464039</xdr:rowOff>
    </xdr:from>
    <xdr:to>
      <xdr:col>20</xdr:col>
      <xdr:colOff>12212</xdr:colOff>
      <xdr:row>36</xdr:row>
      <xdr:rowOff>476250</xdr:rowOff>
    </xdr:to>
    <xdr:cxnSp macro="">
      <xdr:nvCxnSpPr>
        <xdr:cNvPr id="88" name="Straight Connector 87"/>
        <xdr:cNvCxnSpPr/>
      </xdr:nvCxnSpPr>
      <xdr:spPr>
        <a:xfrm>
          <a:off x="11918462" y="12052789"/>
          <a:ext cx="1526442" cy="1221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19050</xdr:colOff>
      <xdr:row>36</xdr:row>
      <xdr:rowOff>128953</xdr:rowOff>
    </xdr:from>
    <xdr:ext cx="835758" cy="5783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1" name="TextBox 90"/>
            <xdr:cNvSpPr txBox="1"/>
          </xdr:nvSpPr>
          <xdr:spPr>
            <a:xfrm>
              <a:off x="14147800" y="11717703"/>
              <a:ext cx="835758" cy="5783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6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sz="3600" b="0" i="1">
                            <a:latin typeface="Cambria Math" panose="02040503050406030204" pitchFamily="18" charset="0"/>
                          </a:rPr>
                          <m:t>𝑃</m:t>
                        </m:r>
                        <m:r>
                          <a:rPr lang="en-US" sz="36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6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fa-IR" sz="2800"/>
            </a:p>
          </xdr:txBody>
        </xdr:sp>
      </mc:Choice>
      <mc:Fallback xmlns="">
        <xdr:sp macro="" textlink="">
          <xdr:nvSpPr>
            <xdr:cNvPr id="91" name="TextBox 90"/>
            <xdr:cNvSpPr txBox="1"/>
          </xdr:nvSpPr>
          <xdr:spPr>
            <a:xfrm>
              <a:off x="14147800" y="11717703"/>
              <a:ext cx="835758" cy="5783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r>
                <a:rPr lang="en-US" sz="3600" b="0" i="0">
                  <a:latin typeface="Cambria Math" panose="02040503050406030204" pitchFamily="18" charset="0"/>
                </a:rPr>
                <a:t>𝐹</a:t>
              </a:r>
              <a:r>
                <a:rPr lang="fa-IR" sz="3600" b="0" i="0">
                  <a:latin typeface="Cambria Math" panose="02040503050406030204" pitchFamily="18" charset="0"/>
                </a:rPr>
                <a:t>_(</a:t>
              </a:r>
              <a:r>
                <a:rPr lang="en-US" sz="3600" b="0" i="0">
                  <a:latin typeface="Cambria Math" panose="02040503050406030204" pitchFamily="18" charset="0"/>
                </a:rPr>
                <a:t>𝑃,𝑥</a:t>
              </a:r>
              <a:r>
                <a:rPr lang="fa-IR" sz="3600" b="0" i="0">
                  <a:latin typeface="Cambria Math" panose="02040503050406030204" pitchFamily="18" charset="0"/>
                </a:rPr>
                <a:t>)</a:t>
              </a:r>
              <a:endParaRPr lang="fa-IR" sz="2800"/>
            </a:p>
          </xdr:txBody>
        </xdr:sp>
      </mc:Fallback>
    </mc:AlternateContent>
    <xdr:clientData/>
  </xdr:oneCellAnchor>
  <xdr:oneCellAnchor>
    <xdr:from>
      <xdr:col>23</xdr:col>
      <xdr:colOff>415192</xdr:colOff>
      <xdr:row>36</xdr:row>
      <xdr:rowOff>134326</xdr:rowOff>
    </xdr:from>
    <xdr:ext cx="842597" cy="5977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2" name="TextBox 91"/>
            <xdr:cNvSpPr txBox="1"/>
          </xdr:nvSpPr>
          <xdr:spPr>
            <a:xfrm>
              <a:off x="15936057" y="11723076"/>
              <a:ext cx="842597" cy="5977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6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sz="36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n-US" sz="36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600" b="0" i="1">
                            <a:latin typeface="Cambria Math" panose="02040503050406030204" pitchFamily="18" charset="0"/>
                          </a:rPr>
                          <m:t>𝑦</m:t>
                        </m:r>
                      </m:sub>
                    </m:sSub>
                  </m:oMath>
                </m:oMathPara>
              </a14:m>
              <a:endParaRPr lang="fa-IR" sz="2800"/>
            </a:p>
          </xdr:txBody>
        </xdr:sp>
      </mc:Choice>
      <mc:Fallback xmlns="">
        <xdr:sp macro="" textlink="">
          <xdr:nvSpPr>
            <xdr:cNvPr id="92" name="TextBox 91"/>
            <xdr:cNvSpPr txBox="1"/>
          </xdr:nvSpPr>
          <xdr:spPr>
            <a:xfrm>
              <a:off x="15936057" y="11723076"/>
              <a:ext cx="842597" cy="5977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1" anchor="t">
              <a:spAutoFit/>
            </a:bodyPr>
            <a:lstStyle/>
            <a:p>
              <a:r>
                <a:rPr lang="en-US" sz="3600" b="0" i="0">
                  <a:latin typeface="Cambria Math" panose="02040503050406030204" pitchFamily="18" charset="0"/>
                </a:rPr>
                <a:t>𝐹</a:t>
              </a:r>
              <a:r>
                <a:rPr lang="fa-IR" sz="3600" b="0" i="0">
                  <a:latin typeface="Cambria Math" panose="02040503050406030204" pitchFamily="18" charset="0"/>
                </a:rPr>
                <a:t>_(</a:t>
              </a:r>
              <a:r>
                <a:rPr lang="en-US" sz="3600" b="0" i="0">
                  <a:latin typeface="Cambria Math" panose="02040503050406030204" pitchFamily="18" charset="0"/>
                </a:rPr>
                <a:t>𝑝,𝑦</a:t>
              </a:r>
              <a:r>
                <a:rPr lang="fa-IR" sz="3600" b="0" i="0">
                  <a:latin typeface="Cambria Math" panose="02040503050406030204" pitchFamily="18" charset="0"/>
                </a:rPr>
                <a:t>)</a:t>
              </a:r>
              <a:endParaRPr lang="fa-IR" sz="2800"/>
            </a:p>
          </xdr:txBody>
        </xdr:sp>
      </mc:Fallback>
    </mc:AlternateContent>
    <xdr:clientData/>
  </xdr:oneCellAnchor>
  <xdr:twoCellAnchor>
    <xdr:from>
      <xdr:col>21</xdr:col>
      <xdr:colOff>561732</xdr:colOff>
      <xdr:row>24</xdr:row>
      <xdr:rowOff>280147</xdr:rowOff>
    </xdr:from>
    <xdr:to>
      <xdr:col>23</xdr:col>
      <xdr:colOff>840446</xdr:colOff>
      <xdr:row>36</xdr:row>
      <xdr:rowOff>378561</xdr:rowOff>
    </xdr:to>
    <xdr:cxnSp macro="">
      <xdr:nvCxnSpPr>
        <xdr:cNvPr id="100" name="Elbow Connector 99"/>
        <xdr:cNvCxnSpPr/>
      </xdr:nvCxnSpPr>
      <xdr:spPr>
        <a:xfrm rot="5400000" flipH="1" flipV="1">
          <a:off x="15376411" y="9188321"/>
          <a:ext cx="3785149" cy="1746684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336177</xdr:colOff>
      <xdr:row>24</xdr:row>
      <xdr:rowOff>89647</xdr:rowOff>
    </xdr:from>
    <xdr:to>
      <xdr:col>24</xdr:col>
      <xdr:colOff>415193</xdr:colOff>
      <xdr:row>36</xdr:row>
      <xdr:rowOff>305290</xdr:rowOff>
    </xdr:to>
    <xdr:cxnSp macro="">
      <xdr:nvCxnSpPr>
        <xdr:cNvPr id="114" name="Straight Arrow Connector 113"/>
        <xdr:cNvCxnSpPr/>
      </xdr:nvCxnSpPr>
      <xdr:spPr>
        <a:xfrm flipH="1" flipV="1">
          <a:off x="18500912" y="7978588"/>
          <a:ext cx="79016" cy="3902378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133684</xdr:colOff>
      <xdr:row>39</xdr:row>
      <xdr:rowOff>16710</xdr:rowOff>
    </xdr:from>
    <xdr:ext cx="1733216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9" name="TextBox 128"/>
            <xdr:cNvSpPr txBox="1"/>
          </xdr:nvSpPr>
          <xdr:spPr>
            <a:xfrm>
              <a:off x="1543384" y="13789860"/>
              <a:ext cx="1733216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29" name="TextBox 128"/>
            <xdr:cNvSpPr txBox="1"/>
          </xdr:nvSpPr>
          <xdr:spPr>
            <a:xfrm>
              <a:off x="1543384" y="13789860"/>
              <a:ext cx="1733216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𝒉</a:t>
              </a:r>
              <a:r>
                <a:rPr lang="fa-IR" sz="3200" b="1" i="0">
                  <a:latin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𝒔𝒕−𝟒(𝒎)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12</xdr:col>
      <xdr:colOff>197853</xdr:colOff>
      <xdr:row>39</xdr:row>
      <xdr:rowOff>33421</xdr:rowOff>
    </xdr:from>
    <xdr:ext cx="125329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7" name="TextBox 136"/>
            <xdr:cNvSpPr txBox="1"/>
          </xdr:nvSpPr>
          <xdr:spPr>
            <a:xfrm>
              <a:off x="9379953" y="13806571"/>
              <a:ext cx="125329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𝒔𝒕𝑮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37" name="TextBox 136"/>
            <xdr:cNvSpPr txBox="1"/>
          </xdr:nvSpPr>
          <xdr:spPr>
            <a:xfrm>
              <a:off x="9379953" y="13806571"/>
              <a:ext cx="125329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𝒉</a:t>
              </a:r>
              <a:r>
                <a:rPr lang="fa-IR" sz="3200" b="1" i="0">
                  <a:latin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𝒔𝒕𝑮(𝒎)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4</xdr:col>
      <xdr:colOff>133684</xdr:colOff>
      <xdr:row>44</xdr:row>
      <xdr:rowOff>16710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8" name="TextBox 137"/>
            <xdr:cNvSpPr txBox="1"/>
          </xdr:nvSpPr>
          <xdr:spPr>
            <a:xfrm>
              <a:off x="153736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𝒑𝒙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38" name="TextBox 137"/>
            <xdr:cNvSpPr txBox="1"/>
          </xdr:nvSpPr>
          <xdr:spPr>
            <a:xfrm>
              <a:off x="153736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𝒑𝒙,𝒔𝒕−𝟒(𝒌𝒈/𝒎𝟐)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8</xdr:col>
      <xdr:colOff>133684</xdr:colOff>
      <xdr:row>44</xdr:row>
      <xdr:rowOff>16710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9" name="TextBox 138"/>
            <xdr:cNvSpPr txBox="1"/>
          </xdr:nvSpPr>
          <xdr:spPr>
            <a:xfrm>
              <a:off x="153736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𝒑𝒙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𝟑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39" name="TextBox 138"/>
            <xdr:cNvSpPr txBox="1"/>
          </xdr:nvSpPr>
          <xdr:spPr>
            <a:xfrm>
              <a:off x="153736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𝒑𝒙,𝒔𝒕−𝟑(𝒌𝒈/𝒎𝟐)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12</xdr:col>
      <xdr:colOff>133684</xdr:colOff>
      <xdr:row>44</xdr:row>
      <xdr:rowOff>16710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0" name="TextBox 139"/>
            <xdr:cNvSpPr txBox="1"/>
          </xdr:nvSpPr>
          <xdr:spPr>
            <a:xfrm>
              <a:off x="153736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𝒑𝒙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40" name="TextBox 139"/>
            <xdr:cNvSpPr txBox="1"/>
          </xdr:nvSpPr>
          <xdr:spPr>
            <a:xfrm>
              <a:off x="153736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𝒑𝒙,𝒔𝒕−𝟐(𝒌𝒈/𝒎𝟐)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16</xdr:col>
      <xdr:colOff>133684</xdr:colOff>
      <xdr:row>44</xdr:row>
      <xdr:rowOff>16710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1" name="TextBox 140"/>
            <xdr:cNvSpPr txBox="1"/>
          </xdr:nvSpPr>
          <xdr:spPr>
            <a:xfrm>
              <a:off x="153736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𝒑𝒙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41" name="TextBox 140"/>
            <xdr:cNvSpPr txBox="1"/>
          </xdr:nvSpPr>
          <xdr:spPr>
            <a:xfrm>
              <a:off x="153736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𝒑𝒙,𝒔𝒕−𝟏(𝒌𝒈/𝒎𝟐)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20</xdr:col>
      <xdr:colOff>133684</xdr:colOff>
      <xdr:row>44</xdr:row>
      <xdr:rowOff>16710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2" name="TextBox 141"/>
            <xdr:cNvSpPr txBox="1"/>
          </xdr:nvSpPr>
          <xdr:spPr>
            <a:xfrm>
              <a:off x="1041065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𝒑𝒙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𝒔𝒕𝑮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42" name="TextBox 141"/>
            <xdr:cNvSpPr txBox="1"/>
          </xdr:nvSpPr>
          <xdr:spPr>
            <a:xfrm>
              <a:off x="1041065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𝒑𝒙,𝒔𝒕𝑮(𝒌𝒈/𝒎𝟐)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4</xdr:col>
      <xdr:colOff>133684</xdr:colOff>
      <xdr:row>49</xdr:row>
      <xdr:rowOff>16710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8" name="TextBox 147"/>
            <xdr:cNvSpPr txBox="1"/>
          </xdr:nvSpPr>
          <xdr:spPr>
            <a:xfrm>
              <a:off x="153736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𝒑𝒚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48" name="TextBox 147"/>
            <xdr:cNvSpPr txBox="1"/>
          </xdr:nvSpPr>
          <xdr:spPr>
            <a:xfrm>
              <a:off x="153736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𝒑𝒚,𝒔𝒕−𝟒(𝒌𝒈/𝒎𝟐)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8</xdr:col>
      <xdr:colOff>133684</xdr:colOff>
      <xdr:row>49</xdr:row>
      <xdr:rowOff>16710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9" name="TextBox 148"/>
            <xdr:cNvSpPr txBox="1"/>
          </xdr:nvSpPr>
          <xdr:spPr>
            <a:xfrm>
              <a:off x="4344737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𝒑𝒚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𝟑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49" name="TextBox 148"/>
            <xdr:cNvSpPr txBox="1"/>
          </xdr:nvSpPr>
          <xdr:spPr>
            <a:xfrm>
              <a:off x="4344737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𝒑𝒚,𝒔𝒕−𝟑(𝒌𝒈/𝒎𝟐)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12</xdr:col>
      <xdr:colOff>133684</xdr:colOff>
      <xdr:row>49</xdr:row>
      <xdr:rowOff>16710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0" name="TextBox 149"/>
            <xdr:cNvSpPr txBox="1"/>
          </xdr:nvSpPr>
          <xdr:spPr>
            <a:xfrm>
              <a:off x="7152105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𝒑𝒚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50" name="TextBox 149"/>
            <xdr:cNvSpPr txBox="1"/>
          </xdr:nvSpPr>
          <xdr:spPr>
            <a:xfrm>
              <a:off x="7152105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𝒑𝒚,𝒔𝒕−𝟐(𝒌𝒈/𝒎𝟐)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16</xdr:col>
      <xdr:colOff>133684</xdr:colOff>
      <xdr:row>49</xdr:row>
      <xdr:rowOff>16710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1" name="TextBox 150"/>
            <xdr:cNvSpPr txBox="1"/>
          </xdr:nvSpPr>
          <xdr:spPr>
            <a:xfrm>
              <a:off x="1041065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𝒑𝒚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51" name="TextBox 150"/>
            <xdr:cNvSpPr txBox="1"/>
          </xdr:nvSpPr>
          <xdr:spPr>
            <a:xfrm>
              <a:off x="10410658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𝒑𝒚,𝒔𝒕−𝟏(𝒌𝒈/𝒎𝟐)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20</xdr:col>
      <xdr:colOff>133684</xdr:colOff>
      <xdr:row>49</xdr:row>
      <xdr:rowOff>16710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2" name="TextBox 151"/>
            <xdr:cNvSpPr txBox="1"/>
          </xdr:nvSpPr>
          <xdr:spPr>
            <a:xfrm>
              <a:off x="13619079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𝒑𝒚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𝒔𝒕𝑮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52" name="TextBox 151"/>
            <xdr:cNvSpPr txBox="1"/>
          </xdr:nvSpPr>
          <xdr:spPr>
            <a:xfrm>
              <a:off x="13619079" y="15123026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𝒑𝒚,𝒔𝒕𝑮(𝒌𝒈/𝒎𝟐)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twoCellAnchor>
    <xdr:from>
      <xdr:col>30</xdr:col>
      <xdr:colOff>116974</xdr:colOff>
      <xdr:row>61</xdr:row>
      <xdr:rowOff>267368</xdr:rowOff>
    </xdr:from>
    <xdr:to>
      <xdr:col>32</xdr:col>
      <xdr:colOff>1</xdr:colOff>
      <xdr:row>61</xdr:row>
      <xdr:rowOff>284079</xdr:rowOff>
    </xdr:to>
    <xdr:cxnSp macro="">
      <xdr:nvCxnSpPr>
        <xdr:cNvPr id="17" name="Straight Connector 16"/>
        <xdr:cNvCxnSpPr/>
      </xdr:nvCxnSpPr>
      <xdr:spPr>
        <a:xfrm flipH="1" flipV="1">
          <a:off x="21055263" y="20553947"/>
          <a:ext cx="1286712" cy="16711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501315</xdr:colOff>
      <xdr:row>56</xdr:row>
      <xdr:rowOff>0</xdr:rowOff>
    </xdr:from>
    <xdr:to>
      <xdr:col>32</xdr:col>
      <xdr:colOff>16712</xdr:colOff>
      <xdr:row>56</xdr:row>
      <xdr:rowOff>0</xdr:rowOff>
    </xdr:to>
    <xdr:cxnSp macro="">
      <xdr:nvCxnSpPr>
        <xdr:cNvPr id="69" name="Straight Connector 68"/>
        <xdr:cNvCxnSpPr/>
      </xdr:nvCxnSpPr>
      <xdr:spPr>
        <a:xfrm flipH="1">
          <a:off x="20520526" y="18765921"/>
          <a:ext cx="1838160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100263</xdr:colOff>
      <xdr:row>50</xdr:row>
      <xdr:rowOff>0</xdr:rowOff>
    </xdr:from>
    <xdr:to>
      <xdr:col>31</xdr:col>
      <xdr:colOff>687137</xdr:colOff>
      <xdr:row>50</xdr:row>
      <xdr:rowOff>2005</xdr:rowOff>
    </xdr:to>
    <xdr:cxnSp macro="">
      <xdr:nvCxnSpPr>
        <xdr:cNvPr id="72" name="Straight Connector 71"/>
        <xdr:cNvCxnSpPr/>
      </xdr:nvCxnSpPr>
      <xdr:spPr>
        <a:xfrm flipH="1" flipV="1">
          <a:off x="19902237" y="16944474"/>
          <a:ext cx="1990558" cy="200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467894</xdr:colOff>
      <xdr:row>44</xdr:row>
      <xdr:rowOff>0</xdr:rowOff>
    </xdr:from>
    <xdr:to>
      <xdr:col>32</xdr:col>
      <xdr:colOff>20722</xdr:colOff>
      <xdr:row>44</xdr:row>
      <xdr:rowOff>4012</xdr:rowOff>
    </xdr:to>
    <xdr:cxnSp macro="">
      <xdr:nvCxnSpPr>
        <xdr:cNvPr id="73" name="Straight Connector 72"/>
        <xdr:cNvCxnSpPr/>
      </xdr:nvCxnSpPr>
      <xdr:spPr>
        <a:xfrm flipH="1" flipV="1">
          <a:off x="19568026" y="15123026"/>
          <a:ext cx="2794670" cy="4012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38</xdr:row>
      <xdr:rowOff>6016</xdr:rowOff>
    </xdr:from>
    <xdr:to>
      <xdr:col>32</xdr:col>
      <xdr:colOff>6017</xdr:colOff>
      <xdr:row>38</xdr:row>
      <xdr:rowOff>16710</xdr:rowOff>
    </xdr:to>
    <xdr:cxnSp macro="">
      <xdr:nvCxnSpPr>
        <xdr:cNvPr id="75" name="Straight Connector 74"/>
        <xdr:cNvCxnSpPr/>
      </xdr:nvCxnSpPr>
      <xdr:spPr>
        <a:xfrm flipH="1">
          <a:off x="19100132" y="13307595"/>
          <a:ext cx="2813385" cy="10694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533735</xdr:colOff>
      <xdr:row>58</xdr:row>
      <xdr:rowOff>283409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TextBox 76"/>
            <xdr:cNvSpPr txBox="1"/>
          </xdr:nvSpPr>
          <xdr:spPr>
            <a:xfrm>
              <a:off x="19564685" y="19904909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𝒑𝒙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77" name="TextBox 76"/>
            <xdr:cNvSpPr txBox="1"/>
          </xdr:nvSpPr>
          <xdr:spPr>
            <a:xfrm>
              <a:off x="19564685" y="19904909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𝒑𝒙,𝒔𝒕−𝟒(𝒌𝒈/𝒎𝟐)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24</xdr:col>
      <xdr:colOff>457534</xdr:colOff>
      <xdr:row>52</xdr:row>
      <xdr:rowOff>297782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TextBox 79"/>
            <xdr:cNvSpPr txBox="1"/>
          </xdr:nvSpPr>
          <xdr:spPr>
            <a:xfrm>
              <a:off x="19488484" y="18071432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𝒑𝒙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𝟑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80" name="TextBox 79"/>
            <xdr:cNvSpPr txBox="1"/>
          </xdr:nvSpPr>
          <xdr:spPr>
            <a:xfrm>
              <a:off x="19488484" y="18071432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𝒑𝒙,𝒔𝒕−𝟑(𝒌𝒈/𝒎𝟐)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24</xdr:col>
      <xdr:colOff>532731</xdr:colOff>
      <xdr:row>46</xdr:row>
      <xdr:rowOff>286418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2" name="TextBox 81"/>
            <xdr:cNvSpPr txBox="1"/>
          </xdr:nvSpPr>
          <xdr:spPr>
            <a:xfrm>
              <a:off x="19563681" y="16212218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𝒑𝒙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82" name="TextBox 81"/>
            <xdr:cNvSpPr txBox="1"/>
          </xdr:nvSpPr>
          <xdr:spPr>
            <a:xfrm>
              <a:off x="19563681" y="16212218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𝒑𝒙,𝒔𝒕−𝟐(𝒌𝒈/𝒎𝟐)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24</xdr:col>
      <xdr:colOff>467894</xdr:colOff>
      <xdr:row>40</xdr:row>
      <xdr:rowOff>284079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4" name="TextBox 83"/>
            <xdr:cNvSpPr txBox="1"/>
          </xdr:nvSpPr>
          <xdr:spPr>
            <a:xfrm>
              <a:off x="16760657" y="14203947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𝒑𝒙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84" name="TextBox 83"/>
            <xdr:cNvSpPr txBox="1"/>
          </xdr:nvSpPr>
          <xdr:spPr>
            <a:xfrm>
              <a:off x="16760657" y="14203947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𝒑𝒙,𝒔𝒕−𝟏(𝒌𝒈/𝒎𝟐)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27</xdr:col>
      <xdr:colOff>267370</xdr:colOff>
      <xdr:row>34</xdr:row>
      <xdr:rowOff>167105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6" name="TextBox 85"/>
            <xdr:cNvSpPr txBox="1"/>
          </xdr:nvSpPr>
          <xdr:spPr>
            <a:xfrm>
              <a:off x="18665659" y="11179342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𝒑𝒙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𝒔𝒕𝑮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86" name="TextBox 85"/>
            <xdr:cNvSpPr txBox="1"/>
          </xdr:nvSpPr>
          <xdr:spPr>
            <a:xfrm>
              <a:off x="18665659" y="11179342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𝒑𝒙,𝒔𝒕𝑮(𝒌𝒈/𝒎𝟐)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twoCellAnchor>
    <xdr:from>
      <xdr:col>28</xdr:col>
      <xdr:colOff>150393</xdr:colOff>
      <xdr:row>62</xdr:row>
      <xdr:rowOff>0</xdr:rowOff>
    </xdr:from>
    <xdr:to>
      <xdr:col>29</xdr:col>
      <xdr:colOff>518025</xdr:colOff>
      <xdr:row>62</xdr:row>
      <xdr:rowOff>718</xdr:rowOff>
    </xdr:to>
    <xdr:cxnSp macro="">
      <xdr:nvCxnSpPr>
        <xdr:cNvPr id="90" name="Straight Arrow Connector 89"/>
        <xdr:cNvCxnSpPr/>
      </xdr:nvCxnSpPr>
      <xdr:spPr>
        <a:xfrm flipV="1">
          <a:off x="19250525" y="20587368"/>
          <a:ext cx="1286711" cy="718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35425</xdr:colOff>
      <xdr:row>56</xdr:row>
      <xdr:rowOff>18715</xdr:rowOff>
    </xdr:from>
    <xdr:to>
      <xdr:col>29</xdr:col>
      <xdr:colOff>403057</xdr:colOff>
      <xdr:row>56</xdr:row>
      <xdr:rowOff>19433</xdr:rowOff>
    </xdr:to>
    <xdr:cxnSp macro="">
      <xdr:nvCxnSpPr>
        <xdr:cNvPr id="93" name="Straight Arrow Connector 92"/>
        <xdr:cNvCxnSpPr/>
      </xdr:nvCxnSpPr>
      <xdr:spPr>
        <a:xfrm flipV="1">
          <a:off x="19135557" y="18784636"/>
          <a:ext cx="1286711" cy="718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37430</xdr:colOff>
      <xdr:row>50</xdr:row>
      <xdr:rowOff>21438</xdr:rowOff>
    </xdr:from>
    <xdr:to>
      <xdr:col>28</xdr:col>
      <xdr:colOff>818815</xdr:colOff>
      <xdr:row>50</xdr:row>
      <xdr:rowOff>33421</xdr:rowOff>
    </xdr:to>
    <xdr:cxnSp macro="">
      <xdr:nvCxnSpPr>
        <xdr:cNvPr id="94" name="Straight Arrow Connector 93"/>
        <xdr:cNvCxnSpPr/>
      </xdr:nvCxnSpPr>
      <xdr:spPr>
        <a:xfrm>
          <a:off x="19137562" y="16965912"/>
          <a:ext cx="781385" cy="11983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689142</xdr:colOff>
      <xdr:row>44</xdr:row>
      <xdr:rowOff>33421</xdr:rowOff>
    </xdr:from>
    <xdr:to>
      <xdr:col>28</xdr:col>
      <xdr:colOff>417763</xdr:colOff>
      <xdr:row>44</xdr:row>
      <xdr:rowOff>38867</xdr:rowOff>
    </xdr:to>
    <xdr:cxnSp macro="">
      <xdr:nvCxnSpPr>
        <xdr:cNvPr id="95" name="Straight Arrow Connector 94"/>
        <xdr:cNvCxnSpPr/>
      </xdr:nvCxnSpPr>
      <xdr:spPr>
        <a:xfrm flipV="1">
          <a:off x="19087431" y="15156447"/>
          <a:ext cx="430464" cy="5446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852236</xdr:colOff>
      <xdr:row>37</xdr:row>
      <xdr:rowOff>50132</xdr:rowOff>
    </xdr:from>
    <xdr:to>
      <xdr:col>29</xdr:col>
      <xdr:colOff>267368</xdr:colOff>
      <xdr:row>37</xdr:row>
      <xdr:rowOff>668421</xdr:rowOff>
    </xdr:to>
    <xdr:cxnSp macro="">
      <xdr:nvCxnSpPr>
        <xdr:cNvPr id="96" name="Straight Arrow Connector 95"/>
        <xdr:cNvCxnSpPr/>
      </xdr:nvCxnSpPr>
      <xdr:spPr>
        <a:xfrm>
          <a:off x="19952368" y="12666579"/>
          <a:ext cx="334211" cy="618289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190500</xdr:colOff>
      <xdr:row>61</xdr:row>
      <xdr:rowOff>284080</xdr:rowOff>
    </xdr:from>
    <xdr:to>
      <xdr:col>49</xdr:col>
      <xdr:colOff>2</xdr:colOff>
      <xdr:row>61</xdr:row>
      <xdr:rowOff>285750</xdr:rowOff>
    </xdr:to>
    <xdr:cxnSp macro="">
      <xdr:nvCxnSpPr>
        <xdr:cNvPr id="97" name="Straight Connector 96"/>
        <xdr:cNvCxnSpPr/>
      </xdr:nvCxnSpPr>
      <xdr:spPr>
        <a:xfrm flipH="1">
          <a:off x="36233100" y="20819980"/>
          <a:ext cx="1219202" cy="167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501315</xdr:colOff>
      <xdr:row>56</xdr:row>
      <xdr:rowOff>0</xdr:rowOff>
    </xdr:from>
    <xdr:to>
      <xdr:col>49</xdr:col>
      <xdr:colOff>16712</xdr:colOff>
      <xdr:row>56</xdr:row>
      <xdr:rowOff>0</xdr:rowOff>
    </xdr:to>
    <xdr:cxnSp macro="">
      <xdr:nvCxnSpPr>
        <xdr:cNvPr id="98" name="Straight Connector 97"/>
        <xdr:cNvCxnSpPr/>
      </xdr:nvCxnSpPr>
      <xdr:spPr>
        <a:xfrm flipH="1">
          <a:off x="20694315" y="18750643"/>
          <a:ext cx="1855826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100263</xdr:colOff>
      <xdr:row>50</xdr:row>
      <xdr:rowOff>0</xdr:rowOff>
    </xdr:from>
    <xdr:to>
      <xdr:col>48</xdr:col>
      <xdr:colOff>687137</xdr:colOff>
      <xdr:row>50</xdr:row>
      <xdr:rowOff>2005</xdr:rowOff>
    </xdr:to>
    <xdr:cxnSp macro="">
      <xdr:nvCxnSpPr>
        <xdr:cNvPr id="99" name="Straight Connector 98"/>
        <xdr:cNvCxnSpPr/>
      </xdr:nvCxnSpPr>
      <xdr:spPr>
        <a:xfrm flipH="1" flipV="1">
          <a:off x="20293263" y="16927286"/>
          <a:ext cx="2219731" cy="200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467894</xdr:colOff>
      <xdr:row>44</xdr:row>
      <xdr:rowOff>0</xdr:rowOff>
    </xdr:from>
    <xdr:to>
      <xdr:col>49</xdr:col>
      <xdr:colOff>20722</xdr:colOff>
      <xdr:row>44</xdr:row>
      <xdr:rowOff>4012</xdr:rowOff>
    </xdr:to>
    <xdr:cxnSp macro="">
      <xdr:nvCxnSpPr>
        <xdr:cNvPr id="101" name="Straight Connector 100"/>
        <xdr:cNvCxnSpPr/>
      </xdr:nvCxnSpPr>
      <xdr:spPr>
        <a:xfrm flipH="1" flipV="1">
          <a:off x="19735608" y="15103929"/>
          <a:ext cx="2818543" cy="4012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38</xdr:row>
      <xdr:rowOff>6016</xdr:rowOff>
    </xdr:from>
    <xdr:to>
      <xdr:col>49</xdr:col>
      <xdr:colOff>6017</xdr:colOff>
      <xdr:row>38</xdr:row>
      <xdr:rowOff>16710</xdr:rowOff>
    </xdr:to>
    <xdr:cxnSp macro="">
      <xdr:nvCxnSpPr>
        <xdr:cNvPr id="102" name="Straight Connector 101"/>
        <xdr:cNvCxnSpPr/>
      </xdr:nvCxnSpPr>
      <xdr:spPr>
        <a:xfrm flipH="1">
          <a:off x="19267714" y="13286587"/>
          <a:ext cx="3271732" cy="10694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150393</xdr:colOff>
      <xdr:row>62</xdr:row>
      <xdr:rowOff>0</xdr:rowOff>
    </xdr:from>
    <xdr:to>
      <xdr:col>46</xdr:col>
      <xdr:colOff>518025</xdr:colOff>
      <xdr:row>62</xdr:row>
      <xdr:rowOff>718</xdr:rowOff>
    </xdr:to>
    <xdr:cxnSp macro="">
      <xdr:nvCxnSpPr>
        <xdr:cNvPr id="103" name="Straight Arrow Connector 102"/>
        <xdr:cNvCxnSpPr/>
      </xdr:nvCxnSpPr>
      <xdr:spPr>
        <a:xfrm flipV="1">
          <a:off x="19418107" y="20574000"/>
          <a:ext cx="1292918" cy="718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35425</xdr:colOff>
      <xdr:row>56</xdr:row>
      <xdr:rowOff>18715</xdr:rowOff>
    </xdr:from>
    <xdr:to>
      <xdr:col>46</xdr:col>
      <xdr:colOff>403057</xdr:colOff>
      <xdr:row>56</xdr:row>
      <xdr:rowOff>19433</xdr:rowOff>
    </xdr:to>
    <xdr:cxnSp macro="">
      <xdr:nvCxnSpPr>
        <xdr:cNvPr id="104" name="Straight Arrow Connector 103"/>
        <xdr:cNvCxnSpPr/>
      </xdr:nvCxnSpPr>
      <xdr:spPr>
        <a:xfrm flipV="1">
          <a:off x="19303139" y="18769358"/>
          <a:ext cx="1292918" cy="718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37430</xdr:colOff>
      <xdr:row>50</xdr:row>
      <xdr:rowOff>21438</xdr:rowOff>
    </xdr:from>
    <xdr:to>
      <xdr:col>45</xdr:col>
      <xdr:colOff>818815</xdr:colOff>
      <xdr:row>50</xdr:row>
      <xdr:rowOff>33421</xdr:rowOff>
    </xdr:to>
    <xdr:cxnSp macro="">
      <xdr:nvCxnSpPr>
        <xdr:cNvPr id="105" name="Straight Arrow Connector 104"/>
        <xdr:cNvCxnSpPr/>
      </xdr:nvCxnSpPr>
      <xdr:spPr>
        <a:xfrm>
          <a:off x="19305144" y="16948724"/>
          <a:ext cx="781385" cy="11983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689142</xdr:colOff>
      <xdr:row>44</xdr:row>
      <xdr:rowOff>33421</xdr:rowOff>
    </xdr:from>
    <xdr:to>
      <xdr:col>45</xdr:col>
      <xdr:colOff>417763</xdr:colOff>
      <xdr:row>44</xdr:row>
      <xdr:rowOff>38867</xdr:rowOff>
    </xdr:to>
    <xdr:cxnSp macro="">
      <xdr:nvCxnSpPr>
        <xdr:cNvPr id="106" name="Straight Arrow Connector 105"/>
        <xdr:cNvCxnSpPr/>
      </xdr:nvCxnSpPr>
      <xdr:spPr>
        <a:xfrm flipV="1">
          <a:off x="19249285" y="15137350"/>
          <a:ext cx="436192" cy="5446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42</xdr:col>
      <xdr:colOff>3162300</xdr:colOff>
      <xdr:row>59</xdr:row>
      <xdr:rowOff>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7" name="TextBox 106"/>
            <xdr:cNvSpPr txBox="1"/>
          </xdr:nvSpPr>
          <xdr:spPr>
            <a:xfrm>
              <a:off x="32632650" y="19926300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𝒑𝒚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07" name="TextBox 106"/>
            <xdr:cNvSpPr txBox="1"/>
          </xdr:nvSpPr>
          <xdr:spPr>
            <a:xfrm>
              <a:off x="32632650" y="19926300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𝒑𝒚,𝒔𝒕−𝟒(𝒌𝒈/𝒎𝟐)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42</xdr:col>
      <xdr:colOff>3162300</xdr:colOff>
      <xdr:row>53</xdr:row>
      <xdr:rowOff>57150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8" name="TextBox 107"/>
            <xdr:cNvSpPr txBox="1"/>
          </xdr:nvSpPr>
          <xdr:spPr>
            <a:xfrm>
              <a:off x="32632650" y="18135600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𝒑𝒚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𝟑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08" name="TextBox 107"/>
            <xdr:cNvSpPr txBox="1"/>
          </xdr:nvSpPr>
          <xdr:spPr>
            <a:xfrm>
              <a:off x="32632650" y="18135600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𝒑𝒚,𝒔𝒕−𝟑(𝒌𝒈/𝒎𝟐)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42</xdr:col>
      <xdr:colOff>3181350</xdr:colOff>
      <xdr:row>47</xdr:row>
      <xdr:rowOff>19050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9" name="TextBox 108"/>
            <xdr:cNvSpPr txBox="1"/>
          </xdr:nvSpPr>
          <xdr:spPr>
            <a:xfrm>
              <a:off x="32651700" y="16249650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𝒑𝒚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09" name="TextBox 108"/>
            <xdr:cNvSpPr txBox="1"/>
          </xdr:nvSpPr>
          <xdr:spPr>
            <a:xfrm>
              <a:off x="32651700" y="16249650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𝒑𝒚,𝒔𝒕−𝟐(𝒌𝒈/𝒎𝟐)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42</xdr:col>
      <xdr:colOff>2990850</xdr:colOff>
      <xdr:row>40</xdr:row>
      <xdr:rowOff>285750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0" name="TextBox 109"/>
            <xdr:cNvSpPr txBox="1"/>
          </xdr:nvSpPr>
          <xdr:spPr>
            <a:xfrm>
              <a:off x="32461200" y="14363700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𝒑𝒚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10" name="TextBox 109"/>
            <xdr:cNvSpPr txBox="1"/>
          </xdr:nvSpPr>
          <xdr:spPr>
            <a:xfrm>
              <a:off x="32461200" y="14363700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𝒑𝒚,𝒔𝒕−𝟏(𝒌𝒈/𝒎𝟐)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44</xdr:col>
      <xdr:colOff>495300</xdr:colOff>
      <xdr:row>34</xdr:row>
      <xdr:rowOff>190500</xdr:rowOff>
    </xdr:from>
    <xdr:ext cx="2540000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1" name="TextBox 110"/>
            <xdr:cNvSpPr txBox="1"/>
          </xdr:nvSpPr>
          <xdr:spPr>
            <a:xfrm>
              <a:off x="34651950" y="11334750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𝒑𝒚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𝒔𝒕𝑮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𝒌𝒈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/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11" name="TextBox 110"/>
            <xdr:cNvSpPr txBox="1"/>
          </xdr:nvSpPr>
          <xdr:spPr>
            <a:xfrm>
              <a:off x="34651950" y="11334750"/>
              <a:ext cx="2540000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fa-IR" sz="32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𝒑𝒚,𝒔𝒕𝑮(𝒌𝒈/𝒎𝟐)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6</xdr:col>
      <xdr:colOff>0</xdr:colOff>
      <xdr:row>39</xdr:row>
      <xdr:rowOff>0</xdr:rowOff>
    </xdr:from>
    <xdr:ext cx="1733216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2" name="TextBox 111"/>
            <xdr:cNvSpPr txBox="1"/>
          </xdr:nvSpPr>
          <xdr:spPr>
            <a:xfrm>
              <a:off x="3352800" y="13773150"/>
              <a:ext cx="1733216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𝟑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12" name="TextBox 111"/>
            <xdr:cNvSpPr txBox="1"/>
          </xdr:nvSpPr>
          <xdr:spPr>
            <a:xfrm>
              <a:off x="3352800" y="13773150"/>
              <a:ext cx="1733216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𝒉</a:t>
              </a:r>
              <a:r>
                <a:rPr lang="fa-IR" sz="3200" b="1" i="0">
                  <a:latin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𝒔𝒕−𝟑(𝒎)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8</xdr:col>
      <xdr:colOff>95250</xdr:colOff>
      <xdr:row>39</xdr:row>
      <xdr:rowOff>38100</xdr:rowOff>
    </xdr:from>
    <xdr:ext cx="1733216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3" name="TextBox 112"/>
            <xdr:cNvSpPr txBox="1"/>
          </xdr:nvSpPr>
          <xdr:spPr>
            <a:xfrm>
              <a:off x="5391150" y="13811250"/>
              <a:ext cx="1733216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𝟐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13" name="TextBox 112"/>
            <xdr:cNvSpPr txBox="1"/>
          </xdr:nvSpPr>
          <xdr:spPr>
            <a:xfrm>
              <a:off x="5391150" y="13811250"/>
              <a:ext cx="1733216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𝒉</a:t>
              </a:r>
              <a:r>
                <a:rPr lang="fa-IR" sz="3200" b="1" i="0">
                  <a:latin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𝒔𝒕−𝟐(𝒎)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oneCellAnchor>
    <xdr:from>
      <xdr:col>10</xdr:col>
      <xdr:colOff>95250</xdr:colOff>
      <xdr:row>39</xdr:row>
      <xdr:rowOff>19050</xdr:rowOff>
    </xdr:from>
    <xdr:ext cx="1733216" cy="5347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5" name="TextBox 114"/>
            <xdr:cNvSpPr txBox="1"/>
          </xdr:nvSpPr>
          <xdr:spPr>
            <a:xfrm>
              <a:off x="7334250" y="13792200"/>
              <a:ext cx="1733216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a-IR" sz="3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𝒔𝒕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𝒎</m:t>
                        </m:r>
                        <m:r>
                          <a:rPr lang="en-US" sz="3200" b="1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</m:oMath>
                </m:oMathPara>
              </a14:m>
              <a:endParaRPr lang="fa-IR" sz="2800" b="1"/>
            </a:p>
          </xdr:txBody>
        </xdr:sp>
      </mc:Choice>
      <mc:Fallback xmlns="">
        <xdr:sp macro="" textlink="">
          <xdr:nvSpPr>
            <xdr:cNvPr id="115" name="TextBox 114"/>
            <xdr:cNvSpPr txBox="1"/>
          </xdr:nvSpPr>
          <xdr:spPr>
            <a:xfrm>
              <a:off x="7334250" y="13792200"/>
              <a:ext cx="1733216" cy="5347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noAutofit/>
            </a:bodyPr>
            <a:lstStyle/>
            <a:p>
              <a:pPr/>
              <a:r>
                <a:rPr lang="en-US" sz="3200" b="1" i="0">
                  <a:latin typeface="Cambria Math" panose="02040503050406030204" pitchFamily="18" charset="0"/>
                </a:rPr>
                <a:t>𝒉</a:t>
              </a:r>
              <a:r>
                <a:rPr lang="fa-IR" sz="3200" b="1" i="0">
                  <a:latin typeface="Cambria Math" panose="02040503050406030204" pitchFamily="18" charset="0"/>
                </a:rPr>
                <a:t>_(</a:t>
              </a:r>
              <a:r>
                <a:rPr lang="en-US" sz="3200" b="1" i="0">
                  <a:latin typeface="Cambria Math" panose="02040503050406030204" pitchFamily="18" charset="0"/>
                </a:rPr>
                <a:t>𝒔𝒕−𝟏(𝒎)</a:t>
              </a:r>
              <a:r>
                <a:rPr lang="fa-IR" sz="3200" b="1" i="0">
                  <a:latin typeface="Cambria Math" panose="02040503050406030204" pitchFamily="18" charset="0"/>
                </a:rPr>
                <a:t>)</a:t>
              </a:r>
              <a:endParaRPr lang="fa-IR" sz="2800" b="1"/>
            </a:p>
          </xdr:txBody>
        </xdr:sp>
      </mc:Fallback>
    </mc:AlternateContent>
    <xdr:clientData/>
  </xdr:oneCellAnchor>
  <xdr:twoCellAnchor>
    <xdr:from>
      <xdr:col>46</xdr:col>
      <xdr:colOff>0</xdr:colOff>
      <xdr:row>37</xdr:row>
      <xdr:rowOff>0</xdr:rowOff>
    </xdr:from>
    <xdr:to>
      <xdr:col>46</xdr:col>
      <xdr:colOff>329532</xdr:colOff>
      <xdr:row>37</xdr:row>
      <xdr:rowOff>618289</xdr:rowOff>
    </xdr:to>
    <xdr:cxnSp macro="">
      <xdr:nvCxnSpPr>
        <xdr:cNvPr id="116" name="Straight Arrow Connector 115"/>
        <xdr:cNvCxnSpPr/>
      </xdr:nvCxnSpPr>
      <xdr:spPr>
        <a:xfrm>
          <a:off x="38233350" y="12763500"/>
          <a:ext cx="329532" cy="618289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940594</xdr:colOff>
      <xdr:row>20</xdr:row>
      <xdr:rowOff>160734</xdr:rowOff>
    </xdr:from>
    <xdr:to>
      <xdr:col>9</xdr:col>
      <xdr:colOff>285750</xdr:colOff>
      <xdr:row>20</xdr:row>
      <xdr:rowOff>172641</xdr:rowOff>
    </xdr:to>
    <xdr:cxnSp macro="">
      <xdr:nvCxnSpPr>
        <xdr:cNvPr id="132" name="Straight Arrow Connector 131"/>
        <xdr:cNvCxnSpPr/>
      </xdr:nvCxnSpPr>
      <xdr:spPr>
        <a:xfrm flipH="1" flipV="1">
          <a:off x="6191250" y="6929437"/>
          <a:ext cx="309563" cy="1190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35</xdr:col>
      <xdr:colOff>483674</xdr:colOff>
      <xdr:row>5</xdr:row>
      <xdr:rowOff>82131</xdr:rowOff>
    </xdr:from>
    <xdr:to>
      <xdr:col>51</xdr:col>
      <xdr:colOff>2036</xdr:colOff>
      <xdr:row>17</xdr:row>
      <xdr:rowOff>191519</xdr:rowOff>
    </xdr:to>
    <xdr:pic>
      <xdr:nvPicPr>
        <xdr:cNvPr id="118" name="Picture 1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685703" y="1751807"/>
          <a:ext cx="12068950" cy="4165918"/>
        </a:xfrm>
        <a:prstGeom prst="rect">
          <a:avLst/>
        </a:prstGeom>
      </xdr:spPr>
    </xdr:pic>
    <xdr:clientData/>
  </xdr:twoCellAnchor>
  <xdr:twoCellAnchor editAs="oneCell">
    <xdr:from>
      <xdr:col>23</xdr:col>
      <xdr:colOff>33618</xdr:colOff>
      <xdr:row>3</xdr:row>
      <xdr:rowOff>112059</xdr:rowOff>
    </xdr:from>
    <xdr:to>
      <xdr:col>27</xdr:col>
      <xdr:colOff>22412</xdr:colOff>
      <xdr:row>3</xdr:row>
      <xdr:rowOff>416885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335500" y="986118"/>
          <a:ext cx="2667000" cy="304826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0</xdr:row>
      <xdr:rowOff>201706</xdr:rowOff>
    </xdr:from>
    <xdr:to>
      <xdr:col>32</xdr:col>
      <xdr:colOff>134471</xdr:colOff>
      <xdr:row>6</xdr:row>
      <xdr:rowOff>179295</xdr:rowOff>
    </xdr:to>
    <xdr:sp macro="" textlink="">
      <xdr:nvSpPr>
        <xdr:cNvPr id="21" name="Rounded Rectangle 20"/>
        <xdr:cNvSpPr/>
      </xdr:nvSpPr>
      <xdr:spPr>
        <a:xfrm>
          <a:off x="9614647" y="201706"/>
          <a:ext cx="13906500" cy="1938618"/>
        </a:xfrm>
        <a:prstGeom prst="roundRect">
          <a:avLst/>
        </a:prstGeom>
        <a:noFill/>
        <a:ln w="762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0</xdr:colOff>
      <xdr:row>37</xdr:row>
      <xdr:rowOff>0</xdr:rowOff>
    </xdr:from>
    <xdr:to>
      <xdr:col>19</xdr:col>
      <xdr:colOff>813827</xdr:colOff>
      <xdr:row>37</xdr:row>
      <xdr:rowOff>717</xdr:rowOff>
    </xdr:to>
    <xdr:cxnSp macro="">
      <xdr:nvCxnSpPr>
        <xdr:cNvPr id="117" name="Straight Arrow Connector 116"/>
        <xdr:cNvCxnSpPr/>
      </xdr:nvCxnSpPr>
      <xdr:spPr>
        <a:xfrm flipV="1">
          <a:off x="13210442" y="12499731"/>
          <a:ext cx="1817616" cy="717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156882</xdr:colOff>
      <xdr:row>7</xdr:row>
      <xdr:rowOff>67235</xdr:rowOff>
    </xdr:from>
    <xdr:to>
      <xdr:col>27</xdr:col>
      <xdr:colOff>78441</xdr:colOff>
      <xdr:row>23</xdr:row>
      <xdr:rowOff>81742</xdr:rowOff>
    </xdr:to>
    <xdr:pic>
      <xdr:nvPicPr>
        <xdr:cNvPr id="119" name="Picture 118" descr="C:\Users\HP8770W\Desktop\GetData 2.24\fp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90794" y="2330823"/>
          <a:ext cx="4067736" cy="5359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599515</xdr:colOff>
      <xdr:row>11</xdr:row>
      <xdr:rowOff>32259</xdr:rowOff>
    </xdr:from>
    <xdr:to>
      <xdr:col>28</xdr:col>
      <xdr:colOff>481853</xdr:colOff>
      <xdr:row>15</xdr:row>
      <xdr:rowOff>291353</xdr:rowOff>
    </xdr:to>
    <xdr:cxnSp macro="">
      <xdr:nvCxnSpPr>
        <xdr:cNvPr id="61" name="Straight Arrow Connector 60"/>
        <xdr:cNvCxnSpPr/>
      </xdr:nvCxnSpPr>
      <xdr:spPr>
        <a:xfrm>
          <a:off x="13833662" y="3674171"/>
          <a:ext cx="7233397" cy="1514153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179294</xdr:colOff>
      <xdr:row>12</xdr:row>
      <xdr:rowOff>0</xdr:rowOff>
    </xdr:from>
    <xdr:to>
      <xdr:col>28</xdr:col>
      <xdr:colOff>605118</xdr:colOff>
      <xdr:row>13</xdr:row>
      <xdr:rowOff>123265</xdr:rowOff>
    </xdr:to>
    <xdr:sp macro="" textlink="">
      <xdr:nvSpPr>
        <xdr:cNvPr id="45" name="Rectangle 44"/>
        <xdr:cNvSpPr/>
      </xdr:nvSpPr>
      <xdr:spPr>
        <a:xfrm>
          <a:off x="20764500" y="3933265"/>
          <a:ext cx="425824" cy="49305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62752</xdr:colOff>
      <xdr:row>16</xdr:row>
      <xdr:rowOff>141194</xdr:rowOff>
    </xdr:from>
    <xdr:to>
      <xdr:col>20</xdr:col>
      <xdr:colOff>549087</xdr:colOff>
      <xdr:row>17</xdr:row>
      <xdr:rowOff>369794</xdr:rowOff>
    </xdr:to>
    <xdr:sp macro="" textlink="">
      <xdr:nvSpPr>
        <xdr:cNvPr id="120" name="Rectangle 119"/>
        <xdr:cNvSpPr/>
      </xdr:nvSpPr>
      <xdr:spPr>
        <a:xfrm>
          <a:off x="15291546" y="5475194"/>
          <a:ext cx="486335" cy="6096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524298</xdr:colOff>
      <xdr:row>11</xdr:row>
      <xdr:rowOff>144318</xdr:rowOff>
    </xdr:from>
    <xdr:to>
      <xdr:col>21</xdr:col>
      <xdr:colOff>392206</xdr:colOff>
      <xdr:row>15</xdr:row>
      <xdr:rowOff>358588</xdr:rowOff>
    </xdr:to>
    <xdr:cxnSp macro="">
      <xdr:nvCxnSpPr>
        <xdr:cNvPr id="10" name="Straight Arrow Connector 9"/>
        <xdr:cNvCxnSpPr/>
      </xdr:nvCxnSpPr>
      <xdr:spPr>
        <a:xfrm>
          <a:off x="13758445" y="3786230"/>
          <a:ext cx="2467673" cy="1469329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2"/>
  <sheetViews>
    <sheetView showGridLines="0" tabSelected="1" topLeftCell="A25" zoomScale="70" zoomScaleNormal="70" workbookViewId="0">
      <selection activeCell="F18" sqref="F18:G18"/>
    </sheetView>
  </sheetViews>
  <sheetFormatPr defaultColWidth="9.140625" defaultRowHeight="23.25" x14ac:dyDescent="0.25"/>
  <cols>
    <col min="1" max="4" width="9.140625" style="2"/>
    <col min="5" max="14" width="12.5703125" style="2" customWidth="1"/>
    <col min="15" max="15" width="13.140625" style="2" customWidth="1"/>
    <col min="16" max="16" width="11.28515625" style="2" customWidth="1"/>
    <col min="17" max="20" width="15" style="2" customWidth="1"/>
    <col min="21" max="22" width="9.140625" style="2"/>
    <col min="23" max="24" width="13" style="2" customWidth="1"/>
    <col min="25" max="28" width="9.140625" style="2"/>
    <col min="29" max="30" width="12" style="2" customWidth="1"/>
    <col min="31" max="42" width="9.140625" style="2"/>
    <col min="43" max="43" width="45.42578125" style="2" customWidth="1"/>
    <col min="44" max="44" width="15.85546875" style="2" customWidth="1"/>
    <col min="45" max="16384" width="9.140625" style="2"/>
  </cols>
  <sheetData>
    <row r="1" spans="1:86" x14ac:dyDescent="0.25">
      <c r="A1" s="1"/>
      <c r="B1" s="1"/>
      <c r="C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86" x14ac:dyDescent="0.25">
      <c r="A2" s="1"/>
      <c r="B2" s="1"/>
      <c r="C2" s="1"/>
      <c r="O2" s="3"/>
      <c r="P2" s="3"/>
      <c r="Q2" s="3"/>
      <c r="R2" s="3"/>
      <c r="S2" s="3"/>
      <c r="T2" s="3"/>
      <c r="U2" s="51" t="s">
        <v>0</v>
      </c>
      <c r="V2" s="51"/>
      <c r="W2" s="51"/>
      <c r="X2" s="51"/>
      <c r="Y2" s="51"/>
      <c r="Z2" s="5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</row>
    <row r="3" spans="1:86" x14ac:dyDescent="0.25">
      <c r="A3" s="1"/>
      <c r="B3" s="1"/>
      <c r="C3" s="1"/>
      <c r="O3" s="3"/>
      <c r="P3" s="3"/>
      <c r="Q3" s="3"/>
      <c r="R3" s="3"/>
      <c r="S3" s="3"/>
      <c r="T3" s="3"/>
      <c r="U3" s="51"/>
      <c r="V3" s="51"/>
      <c r="W3" s="51"/>
      <c r="X3" s="51"/>
      <c r="Y3" s="51"/>
      <c r="Z3" s="5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1:86" ht="39.75" customHeight="1" x14ac:dyDescent="0.25">
      <c r="A4" s="1"/>
      <c r="B4" s="1"/>
      <c r="C4" s="1"/>
      <c r="O4" s="3"/>
      <c r="P4" s="3"/>
      <c r="Q4" s="3"/>
      <c r="R4" s="3"/>
      <c r="S4" s="3"/>
      <c r="T4" s="52" t="s">
        <v>16</v>
      </c>
      <c r="U4" s="52"/>
      <c r="V4" s="52"/>
      <c r="W4" s="52"/>
      <c r="X4" s="52"/>
      <c r="Y4" s="55" t="s">
        <v>34</v>
      </c>
      <c r="Z4" s="55"/>
      <c r="AA4" s="55"/>
      <c r="AB4" s="55"/>
      <c r="AC4" s="13" t="s">
        <v>35</v>
      </c>
      <c r="AD4" s="13"/>
      <c r="AE4" s="13"/>
      <c r="AF4" s="13"/>
      <c r="AG4" s="13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x14ac:dyDescent="0.25">
      <c r="A5" s="1"/>
      <c r="B5" s="1"/>
      <c r="C5" s="1"/>
      <c r="O5" s="3"/>
      <c r="P5" s="3"/>
      <c r="Q5" s="3"/>
      <c r="R5" s="3"/>
      <c r="S5" s="3"/>
      <c r="T5" s="3"/>
      <c r="U5" s="51" t="s">
        <v>26</v>
      </c>
      <c r="V5" s="51"/>
      <c r="W5" s="51"/>
      <c r="X5" s="51"/>
      <c r="Y5" s="51"/>
      <c r="Z5" s="51"/>
      <c r="AA5" s="51"/>
      <c r="AB5" s="5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x14ac:dyDescent="0.25">
      <c r="A6" s="1"/>
      <c r="B6" s="1"/>
      <c r="C6" s="1"/>
      <c r="O6" s="3"/>
      <c r="P6" s="3"/>
      <c r="Q6" s="3"/>
      <c r="R6" s="3"/>
      <c r="S6" s="3"/>
      <c r="T6" s="3"/>
      <c r="U6" s="51"/>
      <c r="V6" s="51"/>
      <c r="W6" s="51"/>
      <c r="X6" s="51"/>
      <c r="Y6" s="51"/>
      <c r="Z6" s="51"/>
      <c r="AA6" s="51"/>
      <c r="AB6" s="5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ht="24" thickBot="1" x14ac:dyDescent="0.3">
      <c r="A7" s="1"/>
      <c r="B7" s="1"/>
      <c r="C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ht="27" thickTop="1" x14ac:dyDescent="0.25">
      <c r="A8" s="1"/>
      <c r="B8" s="1"/>
      <c r="C8" s="1"/>
      <c r="O8" s="1"/>
      <c r="P8" s="4" t="s">
        <v>1</v>
      </c>
      <c r="Q8" s="53" t="s">
        <v>2</v>
      </c>
      <c r="R8" s="53"/>
      <c r="S8" s="5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1"/>
      <c r="B9" s="1"/>
      <c r="C9" s="1"/>
      <c r="O9" s="1"/>
      <c r="P9" s="5" t="s">
        <v>3</v>
      </c>
      <c r="Q9" s="22" t="s">
        <v>4</v>
      </c>
      <c r="R9" s="22"/>
      <c r="S9" s="23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ht="30" customHeight="1" x14ac:dyDescent="0.25">
      <c r="A10" s="1"/>
      <c r="B10" s="1"/>
      <c r="C10" s="1"/>
      <c r="O10" s="1"/>
      <c r="P10" s="5"/>
      <c r="Q10" s="22" t="s">
        <v>5</v>
      </c>
      <c r="R10" s="22"/>
      <c r="S10" s="23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ht="28.5" x14ac:dyDescent="0.25">
      <c r="A11" s="1"/>
      <c r="B11" s="1"/>
      <c r="C11" s="1"/>
      <c r="O11" s="1"/>
      <c r="P11" s="6" t="s">
        <v>6</v>
      </c>
      <c r="Q11" s="22" t="s">
        <v>7</v>
      </c>
      <c r="R11" s="22"/>
      <c r="S11" s="23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1"/>
      <c r="B12" s="1"/>
      <c r="C12" s="1"/>
      <c r="O12" s="1"/>
      <c r="P12" s="7" t="s">
        <v>8</v>
      </c>
      <c r="Q12" s="22" t="s">
        <v>9</v>
      </c>
      <c r="R12" s="22"/>
      <c r="S12" s="23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t="29.2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8" t="s">
        <v>10</v>
      </c>
      <c r="Q13" s="63" t="s">
        <v>11</v>
      </c>
      <c r="R13" s="63"/>
      <c r="S13" s="6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ht="24" thickTop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ht="24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69" t="s">
        <v>39</v>
      </c>
      <c r="O15" s="69"/>
      <c r="P15" s="69"/>
      <c r="Q15" s="69"/>
      <c r="R15" s="69"/>
      <c r="S15" s="69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ht="34.5" customHeight="1" x14ac:dyDescent="0.25">
      <c r="A16" s="1"/>
      <c r="B16" s="46" t="s">
        <v>22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69"/>
      <c r="O16" s="69"/>
      <c r="P16" s="69"/>
      <c r="Q16" s="69"/>
      <c r="R16" s="69"/>
      <c r="S16" s="69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ht="30" customHeight="1" x14ac:dyDescent="0.25">
      <c r="A17" s="1"/>
      <c r="B17" s="49" t="s">
        <v>38</v>
      </c>
      <c r="C17" s="35"/>
      <c r="D17" s="34" t="s">
        <v>12</v>
      </c>
      <c r="E17" s="35"/>
      <c r="F17" s="35" t="s">
        <v>13</v>
      </c>
      <c r="G17" s="35"/>
      <c r="H17" s="28"/>
      <c r="I17" s="29"/>
      <c r="J17" s="29"/>
      <c r="K17" s="29"/>
      <c r="L17" s="29"/>
      <c r="M17" s="30"/>
      <c r="N17" s="69"/>
      <c r="O17" s="69"/>
      <c r="P17" s="69"/>
      <c r="Q17" s="69"/>
      <c r="R17" s="69"/>
      <c r="S17" s="69"/>
      <c r="T17" s="1"/>
      <c r="U17" s="68" t="s">
        <v>37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33.75" customHeight="1" thickBot="1" x14ac:dyDescent="0.3">
      <c r="A18" s="1"/>
      <c r="B18" s="50">
        <v>1.3</v>
      </c>
      <c r="C18" s="36"/>
      <c r="D18" s="36">
        <v>1800</v>
      </c>
      <c r="E18" s="36"/>
      <c r="F18" s="36">
        <v>5.5</v>
      </c>
      <c r="G18" s="36"/>
      <c r="H18" s="31">
        <f>0.4*B18*D18*F18</f>
        <v>5148</v>
      </c>
      <c r="I18" s="32"/>
      <c r="J18" s="32"/>
      <c r="K18" s="32"/>
      <c r="L18" s="32"/>
      <c r="M18" s="33"/>
      <c r="N18" s="69"/>
      <c r="O18" s="69"/>
      <c r="P18" s="69"/>
      <c r="Q18" s="69"/>
      <c r="R18" s="69"/>
      <c r="S18" s="69"/>
      <c r="T18" s="1"/>
      <c r="U18" s="68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69"/>
      <c r="O19" s="69"/>
      <c r="P19" s="69"/>
      <c r="Q19" s="69"/>
      <c r="R19" s="69"/>
      <c r="S19" s="69"/>
      <c r="T19" s="1"/>
      <c r="U19" s="1"/>
      <c r="V19" s="1"/>
      <c r="W19" s="1"/>
      <c r="X19" s="1"/>
      <c r="Y19" s="1"/>
      <c r="Z19" s="1"/>
      <c r="AA19" s="1"/>
      <c r="AB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ht="23.25" customHeight="1" x14ac:dyDescent="0.25">
      <c r="A20" s="1"/>
      <c r="B20" s="1"/>
      <c r="C20" s="1"/>
      <c r="D20" s="1"/>
      <c r="E20" s="1"/>
      <c r="F20" s="1" t="s">
        <v>19</v>
      </c>
      <c r="G20" s="1"/>
      <c r="H20" s="1"/>
      <c r="I20" s="1"/>
      <c r="J20" s="1"/>
      <c r="K20" s="1"/>
      <c r="L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E20" s="67" t="s">
        <v>36</v>
      </c>
      <c r="AF20" s="67"/>
      <c r="AG20" s="67"/>
      <c r="AH20" s="67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ht="23.25" customHeight="1" x14ac:dyDescent="0.25">
      <c r="A21" s="1"/>
      <c r="B21" s="1"/>
      <c r="C21" s="1"/>
      <c r="E21" s="45"/>
      <c r="F21" s="45"/>
      <c r="G21" s="45"/>
      <c r="H21" s="45"/>
      <c r="I21" s="4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E21" s="67"/>
      <c r="AF21" s="67"/>
      <c r="AG21" s="67"/>
      <c r="AH21" s="67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23.25" customHeight="1" x14ac:dyDescent="0.25">
      <c r="A22" s="1"/>
      <c r="B22" s="1"/>
      <c r="C22" s="1"/>
      <c r="D22" s="1"/>
      <c r="E22" s="1"/>
      <c r="F22" s="1"/>
      <c r="G22" s="1"/>
      <c r="H22" s="1"/>
      <c r="I22" s="26" t="s">
        <v>21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E22" s="67"/>
      <c r="AF22" s="67"/>
      <c r="AG22" s="67"/>
      <c r="AH22" s="67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23.25" customHeight="1" x14ac:dyDescent="0.25">
      <c r="A23" s="1"/>
      <c r="B23" s="1"/>
      <c r="C23" s="1"/>
      <c r="D23" s="1"/>
      <c r="E23" s="1"/>
      <c r="F23" s="1"/>
      <c r="G23" s="1"/>
      <c r="H23" s="1"/>
      <c r="I23" s="2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67"/>
      <c r="AF23" s="67"/>
      <c r="AG23" s="67"/>
      <c r="AH23" s="67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1"/>
      <c r="B24" s="1"/>
      <c r="C24" s="1"/>
      <c r="D24" s="1"/>
      <c r="E24" s="1"/>
      <c r="F24" s="1"/>
      <c r="G24" s="1"/>
      <c r="H24" s="1"/>
      <c r="I24" s="2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1"/>
      <c r="B25" s="1"/>
      <c r="C25" s="1"/>
      <c r="D25" s="1"/>
      <c r="E25" s="1"/>
      <c r="F25" s="1"/>
      <c r="G25" s="1"/>
      <c r="H25" s="1"/>
      <c r="I25" s="2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1"/>
      <c r="B26" s="1"/>
      <c r="C26" s="1"/>
      <c r="D26" s="1"/>
      <c r="E26" s="1"/>
      <c r="F26" s="1" t="s">
        <v>20</v>
      </c>
      <c r="G26" s="1"/>
      <c r="H26" s="1"/>
      <c r="I26" s="26"/>
      <c r="J26" s="1"/>
      <c r="K26" s="1"/>
      <c r="L26" s="1"/>
      <c r="M26" s="1"/>
      <c r="N26" s="1"/>
      <c r="O26" s="25">
        <f>H18</f>
        <v>5148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23.25" customHeight="1" x14ac:dyDescent="0.25">
      <c r="A27" s="9"/>
      <c r="B27" s="9"/>
      <c r="C27" s="9">
        <f>F18</f>
        <v>5.5</v>
      </c>
      <c r="D27" s="10" t="s">
        <v>18</v>
      </c>
      <c r="E27" s="45"/>
      <c r="F27" s="45"/>
      <c r="G27" s="45"/>
      <c r="H27" s="45"/>
      <c r="I27" s="45"/>
      <c r="J27" s="1"/>
      <c r="K27" s="1"/>
      <c r="L27" s="1"/>
      <c r="M27" s="1"/>
      <c r="N27" s="1"/>
      <c r="O27" s="25"/>
      <c r="P27" s="1"/>
      <c r="Q27" s="65" t="s">
        <v>17</v>
      </c>
      <c r="R27" s="65"/>
      <c r="S27" s="65"/>
      <c r="T27" s="65"/>
      <c r="U27" s="65"/>
      <c r="V27" s="65"/>
      <c r="W27" s="65"/>
      <c r="X27" s="65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1"/>
      <c r="B28" s="1"/>
      <c r="C28" s="1"/>
      <c r="D28" s="1"/>
      <c r="E28" s="1"/>
      <c r="F28" s="1"/>
      <c r="G28" s="1"/>
      <c r="H28" s="1"/>
      <c r="I28" s="26" t="s">
        <v>21</v>
      </c>
      <c r="J28" s="1"/>
      <c r="K28" s="1"/>
      <c r="L28" s="1"/>
      <c r="M28" s="24"/>
      <c r="N28" s="24"/>
      <c r="O28" s="24"/>
      <c r="P28" s="1"/>
      <c r="Q28" s="65"/>
      <c r="R28" s="65"/>
      <c r="S28" s="65"/>
      <c r="T28" s="65"/>
      <c r="U28" s="65"/>
      <c r="V28" s="65"/>
      <c r="W28" s="65"/>
      <c r="X28" s="65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1"/>
      <c r="B29" s="1"/>
      <c r="C29" s="1"/>
      <c r="D29" s="1"/>
      <c r="E29" s="1"/>
      <c r="F29" s="1"/>
      <c r="G29" s="1"/>
      <c r="H29" s="1"/>
      <c r="I29" s="26"/>
      <c r="J29" s="1"/>
      <c r="L29" s="1"/>
      <c r="M29" s="24"/>
      <c r="N29" s="2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1"/>
      <c r="B30" s="1"/>
      <c r="C30" s="1"/>
      <c r="D30" s="1"/>
      <c r="E30" s="1"/>
      <c r="F30" s="1"/>
      <c r="G30" s="1"/>
      <c r="H30" s="1"/>
      <c r="I30" s="2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1"/>
      <c r="B31" s="1"/>
      <c r="C31" s="1"/>
      <c r="D31" s="1"/>
      <c r="E31" s="1"/>
      <c r="F31" s="1"/>
      <c r="G31" s="1"/>
      <c r="H31" s="1"/>
      <c r="I31" s="2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1"/>
      <c r="B32" s="1"/>
      <c r="C32" s="1"/>
      <c r="D32" s="1"/>
      <c r="E32" s="1"/>
      <c r="F32" s="1"/>
      <c r="G32" s="1"/>
      <c r="H32" s="1"/>
      <c r="I32" s="2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ht="24" thickBot="1" x14ac:dyDescent="0.3">
      <c r="A33" s="1"/>
      <c r="B33" s="1"/>
      <c r="C33" s="1"/>
      <c r="D33" s="1"/>
      <c r="E33" s="1"/>
      <c r="F33" s="1" t="s">
        <v>14</v>
      </c>
      <c r="G33" s="1"/>
      <c r="H33" s="1"/>
      <c r="I33" s="2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ht="24" thickTop="1" x14ac:dyDescent="0.25">
      <c r="A34" s="1"/>
      <c r="B34" s="1"/>
      <c r="C34" s="1"/>
      <c r="D34" s="1"/>
      <c r="E34" s="11"/>
      <c r="F34" s="11"/>
      <c r="G34" s="11"/>
      <c r="H34" s="11"/>
      <c r="I34" s="1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ht="36" x14ac:dyDescent="0.25">
      <c r="A36" s="1"/>
      <c r="B36" s="1"/>
      <c r="C36" s="1"/>
      <c r="D36" s="1"/>
      <c r="E36" s="40" t="s">
        <v>24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66" t="s">
        <v>25</v>
      </c>
      <c r="V36" s="66"/>
      <c r="W36" s="66"/>
      <c r="X36" s="66"/>
      <c r="Y36" s="66"/>
      <c r="Z36" s="66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ht="67.5" customHeight="1" x14ac:dyDescent="0.5">
      <c r="A37" s="1"/>
      <c r="B37" s="1"/>
      <c r="C37" s="1"/>
      <c r="D37" s="1"/>
      <c r="E37" s="43" t="s">
        <v>23</v>
      </c>
      <c r="F37" s="35"/>
      <c r="G37" s="44" t="s">
        <v>13</v>
      </c>
      <c r="H37" s="44"/>
      <c r="I37" s="17"/>
      <c r="J37" s="18"/>
      <c r="K37" s="19"/>
      <c r="L37" s="17"/>
      <c r="M37" s="18"/>
      <c r="N37" s="19"/>
      <c r="O37" s="41" t="s">
        <v>15</v>
      </c>
      <c r="P37" s="42"/>
      <c r="Q37" s="37" t="s">
        <v>3</v>
      </c>
      <c r="R37" s="38"/>
      <c r="S37" s="37" t="s">
        <v>3</v>
      </c>
      <c r="T37" s="38"/>
      <c r="U37" s="16"/>
      <c r="V37" s="16"/>
      <c r="W37" s="16"/>
      <c r="X37" s="16"/>
      <c r="Y37" s="16"/>
      <c r="Z37" s="16"/>
      <c r="AA37" s="1"/>
      <c r="AB37" s="1"/>
      <c r="AC37" s="70">
        <f>U47</f>
        <v>12640.32</v>
      </c>
      <c r="AD37" s="7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70">
        <f>U52</f>
        <v>10773</v>
      </c>
      <c r="AU37" s="71"/>
      <c r="AV37" s="7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ht="54" customHeight="1" thickBot="1" x14ac:dyDescent="0.3">
      <c r="A38" s="1"/>
      <c r="B38" s="1"/>
      <c r="C38" s="1"/>
      <c r="D38" s="1"/>
      <c r="E38" s="20">
        <v>0.3</v>
      </c>
      <c r="F38" s="20"/>
      <c r="G38" s="21">
        <f>F18</f>
        <v>5.5</v>
      </c>
      <c r="H38" s="21"/>
      <c r="I38" s="20">
        <v>18.3</v>
      </c>
      <c r="J38" s="20"/>
      <c r="K38" s="20"/>
      <c r="L38" s="20">
        <v>15</v>
      </c>
      <c r="M38" s="20"/>
      <c r="N38" s="20"/>
      <c r="O38" s="20">
        <v>0.3</v>
      </c>
      <c r="P38" s="20"/>
      <c r="Q38" s="39">
        <f>I38/G38</f>
        <v>3.3272727272727276</v>
      </c>
      <c r="R38" s="39"/>
      <c r="S38" s="39">
        <f>L38/G38</f>
        <v>2.7272727272727271</v>
      </c>
      <c r="T38" s="39"/>
      <c r="U38" s="20">
        <v>0.88</v>
      </c>
      <c r="V38" s="20"/>
      <c r="W38" s="20"/>
      <c r="X38" s="20">
        <v>0.75</v>
      </c>
      <c r="Y38" s="20"/>
      <c r="Z38" s="20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ht="24.75" customHeight="1" thickTop="1" thickBo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72"/>
      <c r="AD39" s="72"/>
      <c r="AE39" s="73"/>
      <c r="AF39" s="56" t="s">
        <v>21</v>
      </c>
      <c r="AG39" s="59" t="s">
        <v>32</v>
      </c>
      <c r="AH39" s="60"/>
      <c r="AI39" s="60"/>
      <c r="AJ39" s="60"/>
      <c r="AK39" s="60"/>
      <c r="AL39" s="60"/>
      <c r="AM39" s="61"/>
      <c r="AN39" s="1"/>
      <c r="AO39" s="1"/>
      <c r="AP39" s="1"/>
      <c r="AQ39" s="1"/>
      <c r="AR39" s="1"/>
      <c r="AS39" s="1"/>
      <c r="AT39" s="72"/>
      <c r="AU39" s="72"/>
      <c r="AV39" s="73"/>
      <c r="AW39" s="56" t="s">
        <v>21</v>
      </c>
      <c r="AX39" s="59" t="s">
        <v>32</v>
      </c>
      <c r="AY39" s="60"/>
      <c r="AZ39" s="60"/>
      <c r="BA39" s="60"/>
      <c r="BB39" s="60"/>
      <c r="BC39" s="60"/>
      <c r="BD39" s="6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ht="24" customHeight="1" thickTop="1" x14ac:dyDescent="0.25">
      <c r="A40" s="1"/>
      <c r="B40" s="1"/>
      <c r="C40" s="1"/>
      <c r="D40" s="1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74"/>
      <c r="AD40" s="74"/>
      <c r="AE40" s="75"/>
      <c r="AF40" s="57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74"/>
      <c r="AU40" s="74"/>
      <c r="AV40" s="75"/>
      <c r="AW40" s="57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A41" s="1"/>
      <c r="B41" s="1"/>
      <c r="C41" s="1"/>
      <c r="D41" s="1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74"/>
      <c r="AD41" s="74"/>
      <c r="AE41" s="75"/>
      <c r="AF41" s="57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74"/>
      <c r="AU41" s="74"/>
      <c r="AV41" s="75"/>
      <c r="AW41" s="57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A42" s="1"/>
      <c r="B42" s="1"/>
      <c r="C42" s="1"/>
      <c r="D42" s="1"/>
      <c r="E42" s="20">
        <v>2.6</v>
      </c>
      <c r="F42" s="20"/>
      <c r="G42" s="20">
        <v>2.6</v>
      </c>
      <c r="H42" s="20"/>
      <c r="I42" s="20">
        <v>2.6</v>
      </c>
      <c r="J42" s="20"/>
      <c r="K42" s="20">
        <f>5.5-2.9</f>
        <v>2.6</v>
      </c>
      <c r="L42" s="20"/>
      <c r="M42" s="20">
        <v>2.9</v>
      </c>
      <c r="N42" s="2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74"/>
      <c r="AD42" s="74"/>
      <c r="AE42" s="75"/>
      <c r="AF42" s="57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74"/>
      <c r="AU42" s="74"/>
      <c r="AV42" s="75"/>
      <c r="AW42" s="57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1"/>
      <c r="B43" s="1"/>
      <c r="C43" s="1"/>
      <c r="D43" s="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74"/>
      <c r="AD43" s="74"/>
      <c r="AE43" s="75"/>
      <c r="AF43" s="57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74"/>
      <c r="AU43" s="74"/>
      <c r="AV43" s="75"/>
      <c r="AW43" s="57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ht="24" customHeight="1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70">
        <f>Q47</f>
        <v>9884.16</v>
      </c>
      <c r="AA44" s="70"/>
      <c r="AB44" s="70"/>
      <c r="AC44" s="74"/>
      <c r="AD44" s="74"/>
      <c r="AE44" s="75"/>
      <c r="AF44" s="57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70">
        <f>Q52</f>
        <v>8424</v>
      </c>
      <c r="AS44" s="71"/>
      <c r="AT44" s="74"/>
      <c r="AU44" s="74"/>
      <c r="AV44" s="75"/>
      <c r="AW44" s="57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ht="24.75" customHeight="1" thickTop="1" thickBot="1" x14ac:dyDescent="0.3">
      <c r="A45" s="1"/>
      <c r="B45" s="1"/>
      <c r="C45" s="1"/>
      <c r="D45" s="1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"/>
      <c r="Z45" s="70"/>
      <c r="AA45" s="70"/>
      <c r="AB45" s="70"/>
      <c r="AC45" s="74"/>
      <c r="AD45" s="74"/>
      <c r="AE45" s="75"/>
      <c r="AF45" s="57"/>
      <c r="AG45" s="59" t="s">
        <v>33</v>
      </c>
      <c r="AH45" s="60"/>
      <c r="AI45" s="60"/>
      <c r="AJ45" s="60"/>
      <c r="AK45" s="60"/>
      <c r="AL45" s="60"/>
      <c r="AM45" s="61"/>
      <c r="AN45" s="1"/>
      <c r="AO45" s="1"/>
      <c r="AP45" s="1"/>
      <c r="AQ45" s="1"/>
      <c r="AR45" s="71"/>
      <c r="AS45" s="71"/>
      <c r="AT45" s="74"/>
      <c r="AU45" s="74"/>
      <c r="AV45" s="75"/>
      <c r="AW45" s="57"/>
      <c r="AX45" s="59" t="s">
        <v>33</v>
      </c>
      <c r="AY45" s="60"/>
      <c r="AZ45" s="60"/>
      <c r="BA45" s="60"/>
      <c r="BB45" s="60"/>
      <c r="BC45" s="60"/>
      <c r="BD45" s="6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ht="24" thickTop="1" x14ac:dyDescent="0.25">
      <c r="A46" s="1"/>
      <c r="B46" s="1"/>
      <c r="C46" s="1"/>
      <c r="D46" s="1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"/>
      <c r="Z46" s="1"/>
      <c r="AA46" s="1"/>
      <c r="AB46" s="1"/>
      <c r="AC46" s="74"/>
      <c r="AD46" s="74"/>
      <c r="AE46" s="75"/>
      <c r="AF46" s="57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74"/>
      <c r="AU46" s="74"/>
      <c r="AV46" s="75"/>
      <c r="AW46" s="57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</row>
    <row r="47" spans="1:86" ht="23.25" customHeight="1" x14ac:dyDescent="0.25">
      <c r="A47" s="1"/>
      <c r="B47" s="1"/>
      <c r="C47" s="1"/>
      <c r="D47" s="1"/>
      <c r="E47" s="14">
        <f>IF(E42=0,0,2*D18*E42*E38*U38)</f>
        <v>2471.04</v>
      </c>
      <c r="F47" s="14"/>
      <c r="G47" s="14"/>
      <c r="H47" s="14"/>
      <c r="I47" s="15">
        <f>IF(G42=0,0,2*D18*(E42+G42)*E38*U38)</f>
        <v>4942.08</v>
      </c>
      <c r="J47" s="15"/>
      <c r="K47" s="15"/>
      <c r="L47" s="15"/>
      <c r="M47" s="14">
        <f>IF(I42=0,0,2*D18*(E42+G42+I42)*E38*U38)</f>
        <v>7413.12</v>
      </c>
      <c r="N47" s="14"/>
      <c r="O47" s="14"/>
      <c r="P47" s="14"/>
      <c r="Q47" s="14">
        <f>IF(K42=0,0,2*D18*(E42+G42+I42+K42)*E38*U38)</f>
        <v>9884.16</v>
      </c>
      <c r="R47" s="14"/>
      <c r="S47" s="14"/>
      <c r="T47" s="14"/>
      <c r="U47" s="14">
        <f>IF(M42=0,0,2*D18*(E42+G42+I42+K42+M42)*E38*U38)</f>
        <v>12640.32</v>
      </c>
      <c r="V47" s="14"/>
      <c r="W47" s="14"/>
      <c r="X47" s="14"/>
      <c r="Y47" s="1"/>
      <c r="Z47" s="1"/>
      <c r="AA47" s="1"/>
      <c r="AB47" s="1"/>
      <c r="AC47" s="74"/>
      <c r="AD47" s="74"/>
      <c r="AE47" s="75"/>
      <c r="AF47" s="57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74"/>
      <c r="AU47" s="74"/>
      <c r="AV47" s="75"/>
      <c r="AW47" s="57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</row>
    <row r="48" spans="1:86" ht="23.25" customHeight="1" x14ac:dyDescent="0.25">
      <c r="A48" s="1"/>
      <c r="B48" s="1"/>
      <c r="C48" s="1"/>
      <c r="D48" s="1"/>
      <c r="E48" s="14"/>
      <c r="F48" s="14"/>
      <c r="G48" s="14"/>
      <c r="H48" s="14"/>
      <c r="I48" s="15"/>
      <c r="J48" s="15"/>
      <c r="K48" s="15"/>
      <c r="L48" s="15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"/>
      <c r="Z48" s="1"/>
      <c r="AA48" s="1"/>
      <c r="AB48" s="1"/>
      <c r="AC48" s="74"/>
      <c r="AD48" s="74"/>
      <c r="AE48" s="75"/>
      <c r="AF48" s="57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74"/>
      <c r="AU48" s="74"/>
      <c r="AV48" s="75"/>
      <c r="AW48" s="57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</row>
    <row r="49" spans="1:8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74"/>
      <c r="AD49" s="74"/>
      <c r="AE49" s="75"/>
      <c r="AF49" s="57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74"/>
      <c r="AU49" s="74"/>
      <c r="AV49" s="75"/>
      <c r="AW49" s="57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ht="24" customHeight="1" thickBot="1" x14ac:dyDescent="0.3">
      <c r="A50" s="1"/>
      <c r="B50" s="1"/>
      <c r="C50" s="1"/>
      <c r="D50" s="1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"/>
      <c r="Z50" s="70">
        <f>M47</f>
        <v>7413.12</v>
      </c>
      <c r="AA50" s="70"/>
      <c r="AB50" s="70"/>
      <c r="AC50" s="74"/>
      <c r="AD50" s="74"/>
      <c r="AE50" s="75"/>
      <c r="AF50" s="57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70">
        <f>M52</f>
        <v>6318</v>
      </c>
      <c r="AS50" s="71"/>
      <c r="AT50" s="74"/>
      <c r="AU50" s="74"/>
      <c r="AV50" s="75"/>
      <c r="AW50" s="57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</row>
    <row r="51" spans="1:86" ht="24.75" customHeight="1" thickTop="1" thickBot="1" x14ac:dyDescent="0.3">
      <c r="A51" s="1"/>
      <c r="B51" s="1"/>
      <c r="C51" s="1"/>
      <c r="D51" s="1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"/>
      <c r="Z51" s="70"/>
      <c r="AA51" s="70"/>
      <c r="AB51" s="70"/>
      <c r="AC51" s="74"/>
      <c r="AD51" s="74"/>
      <c r="AE51" s="75"/>
      <c r="AF51" s="57"/>
      <c r="AG51" s="59" t="s">
        <v>31</v>
      </c>
      <c r="AH51" s="60"/>
      <c r="AI51" s="60"/>
      <c r="AJ51" s="60"/>
      <c r="AK51" s="60"/>
      <c r="AL51" s="60"/>
      <c r="AM51" s="61"/>
      <c r="AN51" s="1"/>
      <c r="AO51" s="1"/>
      <c r="AP51" s="1"/>
      <c r="AQ51" s="1"/>
      <c r="AR51" s="71"/>
      <c r="AS51" s="71"/>
      <c r="AT51" s="74"/>
      <c r="AU51" s="74"/>
      <c r="AV51" s="75"/>
      <c r="AW51" s="57"/>
      <c r="AX51" s="59" t="s">
        <v>31</v>
      </c>
      <c r="AY51" s="60"/>
      <c r="AZ51" s="60"/>
      <c r="BA51" s="60"/>
      <c r="BB51" s="60"/>
      <c r="BC51" s="60"/>
      <c r="BD51" s="6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</row>
    <row r="52" spans="1:86" ht="23.25" customHeight="1" thickTop="1" x14ac:dyDescent="0.25">
      <c r="A52" s="1"/>
      <c r="B52" s="1"/>
      <c r="C52" s="1"/>
      <c r="D52" s="1"/>
      <c r="E52" s="14">
        <f>IF(E42=0,0,2*D18*E42*E38*X38)</f>
        <v>2106</v>
      </c>
      <c r="F52" s="14"/>
      <c r="G52" s="14"/>
      <c r="H52" s="14"/>
      <c r="I52" s="15">
        <f>IF(G42=0,0,2*D18*(E42+G42)*E38*X38)</f>
        <v>4212</v>
      </c>
      <c r="J52" s="15"/>
      <c r="K52" s="15"/>
      <c r="L52" s="15"/>
      <c r="M52" s="14">
        <f>IF(I42=0,0,2*D18*(E42+G42+I42)*E38*X38)</f>
        <v>6318</v>
      </c>
      <c r="N52" s="14"/>
      <c r="O52" s="14"/>
      <c r="P52" s="14"/>
      <c r="Q52" s="14">
        <f>IF(K42=0,0,2*D18*(E42+G42+I42+K42)*E38*X38)</f>
        <v>8424</v>
      </c>
      <c r="R52" s="14"/>
      <c r="S52" s="14"/>
      <c r="T52" s="14"/>
      <c r="U52" s="14">
        <f>IF(M42=0,0,2*D18*(E42+G42+I42+K42+M42)*E38*X38)</f>
        <v>10773</v>
      </c>
      <c r="V52" s="14"/>
      <c r="W52" s="14"/>
      <c r="X52" s="14"/>
      <c r="Y52" s="1"/>
      <c r="Z52" s="1"/>
      <c r="AA52" s="1"/>
      <c r="AB52" s="1"/>
      <c r="AC52" s="74"/>
      <c r="AD52" s="74"/>
      <c r="AE52" s="75"/>
      <c r="AF52" s="57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74"/>
      <c r="AU52" s="74"/>
      <c r="AV52" s="75"/>
      <c r="AW52" s="57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</row>
    <row r="53" spans="1:86" ht="23.25" customHeight="1" x14ac:dyDescent="0.25">
      <c r="A53" s="1"/>
      <c r="B53" s="1"/>
      <c r="C53" s="1"/>
      <c r="D53" s="1"/>
      <c r="E53" s="14"/>
      <c r="F53" s="14"/>
      <c r="G53" s="14"/>
      <c r="H53" s="14"/>
      <c r="I53" s="15"/>
      <c r="J53" s="15"/>
      <c r="K53" s="15"/>
      <c r="L53" s="15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"/>
      <c r="Z53" s="1"/>
      <c r="AA53" s="1"/>
      <c r="AB53" s="1"/>
      <c r="AC53" s="74"/>
      <c r="AD53" s="74"/>
      <c r="AE53" s="75"/>
      <c r="AF53" s="57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74"/>
      <c r="AU53" s="74"/>
      <c r="AV53" s="75"/>
      <c r="AW53" s="57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</row>
    <row r="54" spans="1:8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74"/>
      <c r="AD54" s="74"/>
      <c r="AE54" s="75"/>
      <c r="AF54" s="57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74"/>
      <c r="AU54" s="74"/>
      <c r="AV54" s="75"/>
      <c r="AW54" s="57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</row>
    <row r="55" spans="1:8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74"/>
      <c r="AD55" s="74"/>
      <c r="AE55" s="75"/>
      <c r="AF55" s="57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74"/>
      <c r="AU55" s="74"/>
      <c r="AV55" s="75"/>
      <c r="AW55" s="57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ht="24" customHeight="1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70">
        <f>I47</f>
        <v>4942.08</v>
      </c>
      <c r="AA56" s="70"/>
      <c r="AB56" s="70"/>
      <c r="AC56" s="74"/>
      <c r="AD56" s="74"/>
      <c r="AE56" s="75"/>
      <c r="AF56" s="57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70">
        <f>I52</f>
        <v>4212</v>
      </c>
      <c r="AS56" s="71"/>
      <c r="AT56" s="74"/>
      <c r="AU56" s="74"/>
      <c r="AV56" s="75"/>
      <c r="AW56" s="57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ht="24.75" customHeight="1" thickTop="1" thickBo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70"/>
      <c r="AA57" s="70"/>
      <c r="AB57" s="70"/>
      <c r="AC57" s="74"/>
      <c r="AD57" s="74"/>
      <c r="AE57" s="75"/>
      <c r="AF57" s="57"/>
      <c r="AG57" s="59" t="s">
        <v>30</v>
      </c>
      <c r="AH57" s="60"/>
      <c r="AI57" s="60"/>
      <c r="AJ57" s="60"/>
      <c r="AK57" s="60"/>
      <c r="AL57" s="60"/>
      <c r="AM57" s="61"/>
      <c r="AN57" s="1"/>
      <c r="AO57" s="1"/>
      <c r="AP57" s="1"/>
      <c r="AQ57" s="1"/>
      <c r="AR57" s="71"/>
      <c r="AS57" s="71"/>
      <c r="AT57" s="74"/>
      <c r="AU57" s="74"/>
      <c r="AV57" s="75"/>
      <c r="AW57" s="57"/>
      <c r="AX57" s="59" t="s">
        <v>30</v>
      </c>
      <c r="AY57" s="60"/>
      <c r="AZ57" s="60"/>
      <c r="BA57" s="60"/>
      <c r="BB57" s="60"/>
      <c r="BC57" s="60"/>
      <c r="BD57" s="6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</row>
    <row r="58" spans="1:86" ht="24" thickTop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74"/>
      <c r="AD58" s="74"/>
      <c r="AE58" s="75"/>
      <c r="AF58" s="57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74"/>
      <c r="AU58" s="74"/>
      <c r="AV58" s="75"/>
      <c r="AW58" s="57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</row>
    <row r="59" spans="1:8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74"/>
      <c r="AD59" s="74"/>
      <c r="AE59" s="75"/>
      <c r="AF59" s="57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74"/>
      <c r="AU59" s="74"/>
      <c r="AV59" s="75"/>
      <c r="AW59" s="57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</row>
    <row r="60" spans="1:8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74"/>
      <c r="AD60" s="74"/>
      <c r="AE60" s="75"/>
      <c r="AF60" s="57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74"/>
      <c r="AU60" s="74"/>
      <c r="AV60" s="75"/>
      <c r="AW60" s="57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</row>
    <row r="61" spans="1:8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74"/>
      <c r="AD61" s="74"/>
      <c r="AE61" s="75"/>
      <c r="AF61" s="57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74"/>
      <c r="AU61" s="74"/>
      <c r="AV61" s="75"/>
      <c r="AW61" s="57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</row>
    <row r="62" spans="1:86" ht="24" customHeight="1" thickBo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70">
        <f>E47</f>
        <v>2471.04</v>
      </c>
      <c r="AA62" s="70"/>
      <c r="AB62" s="70"/>
      <c r="AC62" s="74"/>
      <c r="AD62" s="74"/>
      <c r="AE62" s="75"/>
      <c r="AF62" s="57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70">
        <f>E52</f>
        <v>2106</v>
      </c>
      <c r="AS62" s="71"/>
      <c r="AT62" s="74"/>
      <c r="AU62" s="74"/>
      <c r="AV62" s="75"/>
      <c r="AW62" s="57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</row>
    <row r="63" spans="1:86" ht="24.75" customHeight="1" thickTop="1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70"/>
      <c r="AA63" s="70"/>
      <c r="AB63" s="70"/>
      <c r="AC63" s="74"/>
      <c r="AD63" s="74"/>
      <c r="AE63" s="75"/>
      <c r="AF63" s="57"/>
      <c r="AG63" s="59" t="s">
        <v>29</v>
      </c>
      <c r="AH63" s="60"/>
      <c r="AI63" s="60"/>
      <c r="AJ63" s="60"/>
      <c r="AK63" s="60"/>
      <c r="AL63" s="60"/>
      <c r="AM63" s="61"/>
      <c r="AN63" s="1"/>
      <c r="AO63" s="1"/>
      <c r="AP63" s="1"/>
      <c r="AQ63" s="1"/>
      <c r="AR63" s="71"/>
      <c r="AS63" s="71"/>
      <c r="AT63" s="74"/>
      <c r="AU63" s="74"/>
      <c r="AV63" s="75"/>
      <c r="AW63" s="57"/>
      <c r="AX63" s="59" t="s">
        <v>29</v>
      </c>
      <c r="AY63" s="60"/>
      <c r="AZ63" s="60"/>
      <c r="BA63" s="60"/>
      <c r="BB63" s="60"/>
      <c r="BC63" s="60"/>
      <c r="BD63" s="6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</row>
    <row r="64" spans="1:86" ht="24" thickTop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74"/>
      <c r="AD64" s="74"/>
      <c r="AE64" s="75"/>
      <c r="AF64" s="57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74"/>
      <c r="AU64" s="74"/>
      <c r="AV64" s="75"/>
      <c r="AW64" s="57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</row>
    <row r="65" spans="1:87" ht="30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74"/>
      <c r="AD65" s="74"/>
      <c r="AE65" s="75"/>
      <c r="AF65" s="57"/>
      <c r="AG65" s="1"/>
      <c r="AH65" s="62" t="s">
        <v>27</v>
      </c>
      <c r="AI65" s="62"/>
      <c r="AJ65" s="62"/>
      <c r="AK65" s="62"/>
      <c r="AL65" s="62"/>
      <c r="AM65" s="62"/>
      <c r="AN65" s="62"/>
      <c r="AO65" s="62"/>
      <c r="AP65" s="62"/>
      <c r="AQ65" s="1"/>
      <c r="AR65" s="1"/>
      <c r="AS65" s="1"/>
      <c r="AT65" s="74"/>
      <c r="AU65" s="74"/>
      <c r="AV65" s="75"/>
      <c r="AW65" s="57"/>
      <c r="AX65" s="1"/>
      <c r="AY65" s="62" t="s">
        <v>28</v>
      </c>
      <c r="AZ65" s="62"/>
      <c r="BA65" s="62"/>
      <c r="BB65" s="62"/>
      <c r="BC65" s="62"/>
      <c r="BD65" s="62"/>
      <c r="BE65" s="62"/>
      <c r="BF65" s="62"/>
      <c r="BG65" s="62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</row>
    <row r="66" spans="1:87" ht="30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74"/>
      <c r="AD66" s="74"/>
      <c r="AE66" s="75"/>
      <c r="AF66" s="57"/>
      <c r="AG66" s="1"/>
      <c r="AH66" s="62"/>
      <c r="AI66" s="62"/>
      <c r="AJ66" s="62"/>
      <c r="AK66" s="62"/>
      <c r="AL66" s="62"/>
      <c r="AM66" s="62"/>
      <c r="AN66" s="62"/>
      <c r="AO66" s="62"/>
      <c r="AP66" s="62"/>
      <c r="AQ66" s="1"/>
      <c r="AR66" s="1"/>
      <c r="AS66" s="1"/>
      <c r="AT66" s="74"/>
      <c r="AU66" s="74"/>
      <c r="AV66" s="75"/>
      <c r="AW66" s="57"/>
      <c r="AX66" s="1"/>
      <c r="AY66" s="62"/>
      <c r="AZ66" s="62"/>
      <c r="BA66" s="62"/>
      <c r="BB66" s="62"/>
      <c r="BC66" s="62"/>
      <c r="BD66" s="62"/>
      <c r="BE66" s="62"/>
      <c r="BF66" s="62"/>
      <c r="BG66" s="62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</row>
    <row r="67" spans="1:87" ht="30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74"/>
      <c r="AD67" s="74"/>
      <c r="AE67" s="75"/>
      <c r="AF67" s="57"/>
      <c r="AG67" s="1"/>
      <c r="AH67" s="62"/>
      <c r="AI67" s="62"/>
      <c r="AJ67" s="62"/>
      <c r="AK67" s="62"/>
      <c r="AL67" s="62"/>
      <c r="AM67" s="62"/>
      <c r="AN67" s="62"/>
      <c r="AO67" s="62"/>
      <c r="AP67" s="62"/>
      <c r="AQ67" s="1"/>
      <c r="AR67" s="1"/>
      <c r="AS67" s="1"/>
      <c r="AT67" s="74"/>
      <c r="AU67" s="74"/>
      <c r="AV67" s="75"/>
      <c r="AW67" s="57"/>
      <c r="AX67" s="1"/>
      <c r="AY67" s="62"/>
      <c r="AZ67" s="62"/>
      <c r="BA67" s="62"/>
      <c r="BB67" s="62"/>
      <c r="BC67" s="62"/>
      <c r="BD67" s="62"/>
      <c r="BE67" s="62"/>
      <c r="BF67" s="62"/>
      <c r="BG67" s="62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</row>
    <row r="68" spans="1:87" ht="30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3"/>
      <c r="Y68" s="3"/>
      <c r="Z68" s="3"/>
      <c r="AA68" s="3"/>
      <c r="AB68" s="3"/>
      <c r="AC68" s="74"/>
      <c r="AD68" s="74"/>
      <c r="AE68" s="75"/>
      <c r="AF68" s="57"/>
      <c r="AG68" s="1"/>
      <c r="AH68" s="62"/>
      <c r="AI68" s="62"/>
      <c r="AJ68" s="62"/>
      <c r="AK68" s="62"/>
      <c r="AL68" s="62"/>
      <c r="AM68" s="62"/>
      <c r="AN68" s="62"/>
      <c r="AO68" s="62"/>
      <c r="AP68" s="62"/>
      <c r="AQ68" s="1"/>
      <c r="AR68" s="1"/>
      <c r="AS68" s="1"/>
      <c r="AT68" s="74"/>
      <c r="AU68" s="74"/>
      <c r="AV68" s="75"/>
      <c r="AW68" s="57"/>
      <c r="AX68" s="1"/>
      <c r="AY68" s="62"/>
      <c r="AZ68" s="62"/>
      <c r="BA68" s="62"/>
      <c r="BB68" s="62"/>
      <c r="BC68" s="62"/>
      <c r="BD68" s="62"/>
      <c r="BE68" s="62"/>
      <c r="BF68" s="62"/>
      <c r="BG68" s="62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</row>
    <row r="69" spans="1:87" ht="24" thickBo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3"/>
      <c r="Y69" s="3"/>
      <c r="Z69" s="3"/>
      <c r="AA69" s="3"/>
      <c r="AB69" s="3"/>
      <c r="AC69" s="76"/>
      <c r="AD69" s="76"/>
      <c r="AE69" s="77"/>
      <c r="AF69" s="58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"/>
      <c r="AR69" s="1"/>
      <c r="AS69" s="1"/>
      <c r="AT69" s="76"/>
      <c r="AU69" s="76"/>
      <c r="AV69" s="77"/>
      <c r="AW69" s="58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</row>
    <row r="70" spans="1:8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3"/>
      <c r="Y70" s="3"/>
      <c r="Z70" s="3"/>
      <c r="AA70" s="3"/>
      <c r="AB70" s="3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</row>
    <row r="71" spans="1:8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3"/>
      <c r="Y71" s="3"/>
      <c r="Z71" s="3"/>
      <c r="AA71" s="3"/>
      <c r="AB71" s="3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</row>
    <row r="72" spans="1:8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</row>
    <row r="73" spans="1:8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</row>
    <row r="74" spans="1:8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</row>
    <row r="75" spans="1:8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</row>
    <row r="76" spans="1:8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</row>
    <row r="77" spans="1:8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</row>
    <row r="78" spans="1:8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</row>
    <row r="79" spans="1:8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</row>
    <row r="80" spans="1:8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</row>
    <row r="81" spans="1:8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</row>
    <row r="82" spans="1:8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</row>
    <row r="83" spans="1:8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</row>
    <row r="84" spans="1:8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</row>
    <row r="85" spans="1:8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</row>
    <row r="86" spans="1:8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</row>
    <row r="87" spans="1:8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</row>
    <row r="88" spans="1:8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</row>
    <row r="89" spans="1:8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</row>
    <row r="90" spans="1:8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</row>
    <row r="91" spans="1:8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</row>
    <row r="92" spans="1:8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</row>
    <row r="93" spans="1:8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</row>
    <row r="94" spans="1:8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</row>
    <row r="95" spans="1:8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</row>
    <row r="96" spans="1:8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</row>
    <row r="97" spans="1:8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</row>
    <row r="98" spans="1:8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</row>
    <row r="99" spans="1:8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8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8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1:8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1:8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1:8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1:8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1:8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1:8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1:8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1:8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1:8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1:8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1:8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1:5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1:5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1:5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1:5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1:5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1:5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1:5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1:5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1:5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5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</sheetData>
  <sheetProtection algorithmName="SHA-512" hashValue="kR6Z53OtP5x4tcURuA1M7kHmP+m4m1HOu7mTRW5aeBO5gsvTIWx31xIFQVruVn1rQuG7SC+1iNAVJhc0MthaNw==" saltValue="lc073fUX5U0wl2BVU2VvMg==" spinCount="100000" sheet="1" objects="1" scenarios="1" selectLockedCells="1"/>
  <mergeCells count="105">
    <mergeCell ref="AR62:AS63"/>
    <mergeCell ref="Z44:AB45"/>
    <mergeCell ref="Z50:AB51"/>
    <mergeCell ref="Z56:AB57"/>
    <mergeCell ref="Z62:AB63"/>
    <mergeCell ref="AR56:AS57"/>
    <mergeCell ref="AR50:AS51"/>
    <mergeCell ref="AR44:AS45"/>
    <mergeCell ref="AT39:AV69"/>
    <mergeCell ref="AH65:AP68"/>
    <mergeCell ref="AG39:AM39"/>
    <mergeCell ref="AF39:AF69"/>
    <mergeCell ref="AC39:AE69"/>
    <mergeCell ref="AG63:AM63"/>
    <mergeCell ref="U47:X48"/>
    <mergeCell ref="AG57:AM57"/>
    <mergeCell ref="AG51:AM51"/>
    <mergeCell ref="AG45:AM45"/>
    <mergeCell ref="Q45:T46"/>
    <mergeCell ref="AE20:AH23"/>
    <mergeCell ref="U17:U18"/>
    <mergeCell ref="N15:S19"/>
    <mergeCell ref="AT37:AV37"/>
    <mergeCell ref="AC37:AD37"/>
    <mergeCell ref="U2:Z3"/>
    <mergeCell ref="T4:X4"/>
    <mergeCell ref="Q8:S8"/>
    <mergeCell ref="Q9:S9"/>
    <mergeCell ref="U5:AB6"/>
    <mergeCell ref="Y4:AB4"/>
    <mergeCell ref="AW39:AW69"/>
    <mergeCell ref="AX39:BD39"/>
    <mergeCell ref="AX45:BD45"/>
    <mergeCell ref="AX51:BD51"/>
    <mergeCell ref="AX57:BD57"/>
    <mergeCell ref="AX63:BD63"/>
    <mergeCell ref="AY65:BG68"/>
    <mergeCell ref="Q11:S11"/>
    <mergeCell ref="Q12:S12"/>
    <mergeCell ref="Q13:S13"/>
    <mergeCell ref="Q27:X28"/>
    <mergeCell ref="U36:Z36"/>
    <mergeCell ref="U37:W37"/>
    <mergeCell ref="X37:Z37"/>
    <mergeCell ref="U38:W38"/>
    <mergeCell ref="X38:Z38"/>
    <mergeCell ref="Q47:T48"/>
    <mergeCell ref="U45:X46"/>
    <mergeCell ref="S37:T37"/>
    <mergeCell ref="S38:T38"/>
    <mergeCell ref="E36:T36"/>
    <mergeCell ref="O37:P37"/>
    <mergeCell ref="Q37:R37"/>
    <mergeCell ref="O38:P38"/>
    <mergeCell ref="Q38:R38"/>
    <mergeCell ref="E37:F37"/>
    <mergeCell ref="G37:H37"/>
    <mergeCell ref="Q10:S10"/>
    <mergeCell ref="M28:O29"/>
    <mergeCell ref="O26:O27"/>
    <mergeCell ref="I28:I33"/>
    <mergeCell ref="I22:I26"/>
    <mergeCell ref="H17:M17"/>
    <mergeCell ref="H18:M18"/>
    <mergeCell ref="D17:E17"/>
    <mergeCell ref="F17:G17"/>
    <mergeCell ref="D18:E18"/>
    <mergeCell ref="F18:G18"/>
    <mergeCell ref="E21:I21"/>
    <mergeCell ref="E27:I27"/>
    <mergeCell ref="B16:M16"/>
    <mergeCell ref="B17:C17"/>
    <mergeCell ref="B18:C18"/>
    <mergeCell ref="I37:K37"/>
    <mergeCell ref="L37:N37"/>
    <mergeCell ref="E45:H46"/>
    <mergeCell ref="E47:H48"/>
    <mergeCell ref="I45:L46"/>
    <mergeCell ref="M45:P46"/>
    <mergeCell ref="E40:F41"/>
    <mergeCell ref="E42:F43"/>
    <mergeCell ref="G40:H41"/>
    <mergeCell ref="I40:J41"/>
    <mergeCell ref="K40:L41"/>
    <mergeCell ref="G42:H43"/>
    <mergeCell ref="I42:J43"/>
    <mergeCell ref="K42:L43"/>
    <mergeCell ref="M40:N41"/>
    <mergeCell ref="M42:N43"/>
    <mergeCell ref="I47:L48"/>
    <mergeCell ref="M47:P48"/>
    <mergeCell ref="E38:F38"/>
    <mergeCell ref="G38:H38"/>
    <mergeCell ref="I38:K38"/>
    <mergeCell ref="L38:N38"/>
    <mergeCell ref="E52:H53"/>
    <mergeCell ref="I52:L53"/>
    <mergeCell ref="M52:P53"/>
    <mergeCell ref="Q52:T53"/>
    <mergeCell ref="U52:X53"/>
    <mergeCell ref="E50:H51"/>
    <mergeCell ref="I50:L51"/>
    <mergeCell ref="M50:P51"/>
    <mergeCell ref="Q50:T51"/>
    <mergeCell ref="U50:X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STORY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2025-03-25T09:17:55Z</dcterms:modified>
</cp:coreProperties>
</file>